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1" documentId="8_{270C6BAE-2EC2-4EF2-B704-72DAA2877B28}" xr6:coauthVersionLast="47" xr6:coauthVersionMax="47" xr10:uidLastSave="{AF380DD2-9116-4C23-8D2D-BDBD8E05FD54}"/>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1" l="1"/>
  <c r="G50" i="1"/>
  <c r="G52" i="1" s="1"/>
  <c r="C7" i="1"/>
  <c r="C3" i="1"/>
  <c r="E31" i="1"/>
  <c r="F31" i="1"/>
  <c r="G31" i="1"/>
  <c r="E32" i="1"/>
  <c r="F32" i="1"/>
  <c r="G32" i="1"/>
  <c r="E33" i="1"/>
  <c r="F33" i="1"/>
  <c r="G33" i="1"/>
  <c r="E21" i="1"/>
  <c r="F21" i="1"/>
  <c r="G21" i="1"/>
  <c r="E22" i="1"/>
  <c r="F22" i="1"/>
  <c r="G22" i="1"/>
  <c r="E23" i="1"/>
  <c r="F23" i="1"/>
  <c r="G23" i="1"/>
  <c r="E24" i="1"/>
  <c r="F24" i="1"/>
  <c r="G24" i="1"/>
  <c r="E19" i="1"/>
  <c r="F19" i="1"/>
  <c r="G19" i="1"/>
  <c r="E20" i="1"/>
  <c r="F20" i="1"/>
  <c r="G20" i="1"/>
  <c r="F13" i="1"/>
  <c r="E13" i="1"/>
  <c r="F35" i="1"/>
  <c r="G35" i="1"/>
  <c r="F36" i="1"/>
  <c r="G36" i="1"/>
  <c r="F37" i="1"/>
  <c r="G37" i="1"/>
  <c r="F38" i="1"/>
  <c r="G38" i="1"/>
  <c r="F39" i="1"/>
  <c r="G39" i="1"/>
  <c r="E36" i="1"/>
  <c r="E37" i="1"/>
  <c r="E38" i="1"/>
  <c r="E39" i="1"/>
  <c r="E35" i="1"/>
  <c r="F26" i="1"/>
  <c r="G26" i="1"/>
  <c r="F27" i="1"/>
  <c r="G27" i="1"/>
  <c r="F28" i="1"/>
  <c r="G28" i="1"/>
  <c r="F29" i="1"/>
  <c r="G29" i="1"/>
  <c r="F30" i="1"/>
  <c r="G30" i="1"/>
  <c r="E27" i="1"/>
  <c r="E28" i="1"/>
  <c r="E29" i="1"/>
  <c r="E30" i="1"/>
  <c r="E26" i="1"/>
  <c r="G13" i="1"/>
  <c r="F14" i="1"/>
  <c r="G14" i="1"/>
  <c r="F15" i="1"/>
  <c r="G15" i="1"/>
  <c r="F16" i="1"/>
  <c r="G16" i="1"/>
  <c r="F17" i="1"/>
  <c r="G17" i="1"/>
  <c r="F18" i="1"/>
  <c r="G18" i="1"/>
  <c r="E14" i="1"/>
  <c r="E15" i="1"/>
  <c r="E16" i="1"/>
  <c r="E17" i="1"/>
  <c r="E18" i="1"/>
  <c r="C40" i="1"/>
  <c r="D40" i="1"/>
  <c r="B40" i="1"/>
  <c r="E40" i="1" l="1"/>
  <c r="E41" i="1" s="1"/>
  <c r="E43" i="1" s="1"/>
  <c r="G40" i="1"/>
  <c r="G41" i="1" s="1"/>
  <c r="F40" i="1"/>
  <c r="F41" i="1" s="1"/>
  <c r="F43" i="1" s="1"/>
  <c r="B41" i="1"/>
  <c r="D41" i="1"/>
  <c r="C41" i="1"/>
</calcChain>
</file>

<file path=xl/sharedStrings.xml><?xml version="1.0" encoding="utf-8"?>
<sst xmlns="http://schemas.openxmlformats.org/spreadsheetml/2006/main" count="68" uniqueCount="64">
  <si>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</si>
  <si>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</si>
  <si>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</si>
  <si>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</si>
  <si>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</si>
  <si>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</si>
  <si>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</si>
  <si>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</si>
  <si>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family val="2"/>
        <scheme val="minor"/>
      </rPr>
      <t>Disclaimer</t>
    </r>
    <r>
      <rPr>
        <sz val="11"/>
        <color rgb="FF000000"/>
        <rFont val="Aptos Narrow"/>
        <family val="2"/>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</si>
  <si>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</si>
  <si>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</si>
  <si>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 xml:space="preserve">Skills </t>
  </si>
  <si>
    <t>No Training Required</t>
  </si>
  <si>
    <t>Part Training required</t>
  </si>
  <si>
    <t>Full Training required</t>
  </si>
  <si>
    <t>S1. Work safely at all times, complying with health and safety legislation, regulations, environmental</t>
  </si>
  <si>
    <t>S2. Identify and deal appropriately with any risks, hazards, hazardous situations and problems that may occur within the engineering environment within the limits of their responsibility</t>
  </si>
  <si>
    <t>S3. Demonstrate effective communication skills which include oral, written, electronic</t>
  </si>
  <si>
    <t>S4. Complete appropriate documentation accurately, efficiently and legibly using the correct terminology where required</t>
  </si>
  <si>
    <t>S5. Obtain and follow the correct documentation, specifications and work instructions in accordance with time constraints and the roles and responsibilities identified for the engineering activities, extracting the necessary data and information from specification and related documentation</t>
  </si>
  <si>
    <t>S6. Select and use appropriate tools, equipment and materials to carry out the engineering operation</t>
  </si>
  <si>
    <t>S7. Deal appropriately with any problems that may occur within the manufacturing environment within the limits of their responsibility</t>
  </si>
  <si>
    <t>S8. Work efficiently and effectively at all times maintaining workplace organisation and minimising waste</t>
  </si>
  <si>
    <t>S21. Shape the materials using the appropriate methods and techniques</t>
  </si>
  <si>
    <t>S22. Join the materials using the appropriate methods and techniques</t>
  </si>
  <si>
    <t>S23. Produce components which meet the specification requirements</t>
  </si>
  <si>
    <t>S24. Carryout quality checks during and after the fabrication activities</t>
  </si>
  <si>
    <t>Knowledge</t>
  </si>
  <si>
    <t>K1. How to obtain the necessary job instructions, engineering drawings and specifications and how to interpret them</t>
  </si>
  <si>
    <t>K2. Relevant statutory, quality, environmental compliance procedures and systems, organisational and health and safety regulations relating to engineering operations</t>
  </si>
  <si>
    <t>K3. Their individual roles and responsibilities within the organisation and the flexibility required to support the achievement of company targets</t>
  </si>
  <si>
    <t>K4. Engineering operational practices, processes and procedures</t>
  </si>
  <si>
    <t>K5. Potential problems that can occur within the engineering operations and how they can be avoided</t>
  </si>
  <si>
    <t>K15. Specific marking out and preparation techniques</t>
  </si>
  <si>
    <t>K16. Different fabrication and joining techniques</t>
  </si>
  <si>
    <t>K17. Specific safe working practices, isolation procedures and safe reinstating of equipment orsystem that need to be observed</t>
  </si>
  <si>
    <t>Behaviours</t>
  </si>
  <si>
    <t>B1. Personal responsibility and resilience – Comply with the health and safety guidance and procedures, be isciplined and have a responsible approach to risk, work diligently regardless of how much they are being supervised, accept responsibility for managing time and workload and stay motivated and committed when facing challenges</t>
  </si>
  <si>
    <t>B2. Work effectively in teams – Integrate with the team, support other people, consider implications of their own actions on other people and the business whilst working effectively to get the task completed.</t>
  </si>
  <si>
    <t>B3. Effective communication and interpersonal skills – An open and honest communicator, communicates clearly using appropriate methods, listen well to others and have a positive and respectful attitude.</t>
  </si>
  <si>
    <t>B4. Focus on quality and problem solving – Follow instructions and guidance, demonstrate attention to detail, follow a logical approach to problem solving and seek opportunities to improve quality, speed and efficiency.</t>
  </si>
  <si>
    <t>B5. Continuous personal development – Reflect on skills, knowledge and behaviours and seek opportunities to develop, adapt to different situations, environments or technologies and have a positive attitude to feedback and advice.</t>
  </si>
  <si>
    <t xml:space="preserve">Total </t>
  </si>
  <si>
    <t>Percentage (%)</t>
  </si>
  <si>
    <t>Reduction indicator</t>
  </si>
  <si>
    <r>
      <rPr>
        <b/>
        <sz val="11"/>
        <color rgb="FF000000"/>
        <rFont val="Aptos Narrow"/>
        <family val="2"/>
        <scheme val="minor"/>
      </rPr>
      <t xml:space="preserve">Employer &amp; Apprentice - Summary Statement
</t>
    </r>
    <r>
      <rPr>
        <sz val="10"/>
        <color rgb="FF000000"/>
        <rFont val="Aptos Narrow"/>
        <family val="2"/>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</si>
  <si>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</si>
  <si>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</si>
  <si>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</si>
  <si>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</si>
  <si>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family val="2"/>
        <scheme val="minor"/>
      </rPr>
      <t xml:space="preserve">Assessor - Summary Statement
</t>
    </r>
    <r>
      <rPr>
        <sz val="10"/>
        <color rgb="FF000000"/>
        <rFont val="Aptos Narrow"/>
        <family val="2"/>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</si>
  <si>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</si>
  <si>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</si>
  <si>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</si>
  <si>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</si>
  <si>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</si>
  <si>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</si>
  <si>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</si>
  <si>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</si>
  <si>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</si>
  <si>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</si>
  <si>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</si>
  <si>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</si>
  <si>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t>Engineering Operative - Route 4: Fabrication - Level 2 (ST0537) Version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</si>
</sst>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sz val="11"/>
      <color theme="1"/>
      <name val="Aptos Narrow"/>
      <family val="2"/>
      <scheme val="minor"/>
    </font>
    <font>
      <b/>
      <sz val="12"/>
      <color rgb="FF0070C0"/>
      <name val="Gill Sans MT"/>
      <family val="2"/>
    </font>
    <font>
      <sz val="11"/>
      <color theme="1"/>
      <name val="Aptos Narrow"/>
      <family val="2"/>
    </font>
    <font>
      <sz val="11"/>
      <color rgb="FF000000"/>
      <name val="Aptos Narrow"/>
      <family val="2"/>
      <scheme val="minor"/>
    </font>
    <font>
      <b/>
      <sz val="11"/>
      <color rgb="FF000000"/>
      <name val="Aptos Narrow"/>
      <family val="2"/>
      <scheme val="minor"/>
    </font>
    <font>
      <b/>
      <sz val="11"/>
      <color theme="1"/>
      <name val="Aptos Narrow"/>
      <family val="2"/>
      <scheme val="minor"/>
    </font>
    <font>
      <sz val="10"/>
      <color rgb="FF000000"/>
      <name val="Aptos Narrow"/>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1">
    <xf numFmtId="0" fontId="0" fillId="0" borderId="0"/>
  </cellStyleXfs>
  <cellXfs count="83">
    <xf numFmtId="0" fontId="0" fillId="0" borderId="0" xfId="0"/>
    <xf numFmtId="0" fontId="1" fillId="2" borderId="0" xfId="0" applyFont="1" applyFill="1" applyAlignment="1">
      <alignment horizontal="left"/>
    </xf>
    <xf numFmtId="0" fontId="0" fillId="0" borderId="0" xfId="0" applyAlignment="1">
      <alignment wrapText="1"/>
    </xf>
    <xf numFmtId="1" fontId="0" fillId="0" borderId="0" xfId="0" applyNumberFormat="1"/>
    <xf numFmtId="0" fontId="1" fillId="0" borderId="0" xfId="0" applyFont="1"/>
    <xf numFmtId="0" fontId="1" fillId="2" borderId="6" xfId="0" applyFont="1" applyFill="1" applyBorder="1" applyAlignment="1">
      <alignment wrapText="1"/>
    </xf>
    <xf numFmtId="164" fontId="1" fillId="2" borderId="6" xfId="0" applyNumberFormat="1" applyFont="1" applyFill="1" applyBorder="1" applyAlignment="1">
      <alignment wrapText="1"/>
    </xf>
    <xf numFmtId="0" fontId="0" fillId="2" borderId="6" xfId="0" applyFill="1" applyBorder="1"/>
    <xf numFmtId="0" fontId="0" fillId="2" borderId="6" xfId="0" quotePrefix="1" applyFill="1" applyBorder="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3" fillId="0" borderId="0" xfId="0" applyFont="1" applyAlignment="1">
      <alignment vertical="center"/>
    </xf>
    <xf numFmtId="0" fontId="7" fillId="2" borderId="5" xfId="0" applyFont="1" applyFill="1" applyBorder="1" applyAlignment="1">
      <alignment horizontal="center" vertical="center" wrapText="1"/>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wrapText="1"/>
    </xf>
    <xf numFmtId="0" fontId="4" fillId="0" borderId="1" xfId="0" applyFont="1" applyBorder="1" applyAlignment="1">
      <alignment horizontal="left"/>
    </xf>
    <xf numFmtId="0" fontId="0" fillId="0" borderId="1" xfId="0" applyBorder="1" applyAlignment="1">
      <alignment horizontal="left" vertical="center" wrapText="1"/>
    </xf>
    <xf numFmtId="0" fontId="0" fillId="3" borderId="7" xfId="0" applyFill="1" applyBorder="1" applyAlignment="1">
      <alignment vertical="center"/>
    </xf>
    <xf numFmtId="0" fontId="0" fillId="3" borderId="1" xfId="0" applyFill="1" applyBorder="1" applyAlignment="1">
      <alignment vertical="center"/>
    </xf>
    <xf numFmtId="0" fontId="0" fillId="4" borderId="1" xfId="0" applyFill="1" applyBorder="1" applyAlignment="1">
      <alignment vertical="center"/>
    </xf>
    <xf numFmtId="0" fontId="0" fillId="3" borderId="8" xfId="0" applyFill="1" applyBorder="1" applyAlignment="1">
      <alignment vertical="center"/>
    </xf>
    <xf numFmtId="0" fontId="0" fillId="3" borderId="4" xfId="0" applyFill="1" applyBorder="1" applyAlignment="1">
      <alignment vertical="center"/>
    </xf>
    <xf numFmtId="0" fontId="0" fillId="4" borderId="4" xfId="0" applyFill="1" applyBorder="1" applyAlignment="1">
      <alignment vertical="center"/>
    </xf>
    <xf numFmtId="0" fontId="0" fillId="0" borderId="4" xfId="0" applyBorder="1" applyAlignment="1">
      <alignment horizontal="left" vertical="center" wrapText="1"/>
    </xf>
    <xf numFmtId="0" fontId="0" fillId="0" borderId="21" xfId="0" applyBorder="1" applyAlignment="1">
      <alignment horizontal="center" vertical="center"/>
    </xf>
    <xf numFmtId="0" fontId="0" fillId="0" borderId="24" xfId="0" applyBorder="1" applyAlignment="1">
      <alignment horizontal="center" vertical="center"/>
    </xf>
    <xf numFmtId="44" fontId="0" fillId="0" borderId="6" xfId="0" applyNumberFormat="1" applyBorder="1" applyAlignment="1">
      <alignment horizontal="center" vertical="center"/>
    </xf>
    <xf numFmtId="0" fontId="0" fillId="4" borderId="25" xfId="0" applyFill="1" applyBorder="1" applyAlignment="1">
      <alignment horizontal="center" vertical="center"/>
    </xf>
    <xf numFmtId="44" fontId="0" fillId="0" borderId="22" xfId="0" applyNumberFormat="1" applyBorder="1" applyAlignment="1">
      <alignment horizontal="center" vertical="center"/>
    </xf>
    <xf numFmtId="0" fontId="0" fillId="4" borderId="6" xfId="0" applyFill="1" applyBorder="1" applyAlignment="1">
      <alignment horizontal="center" vertical="center"/>
    </xf>
    <xf numFmtId="44" fontId="0" fillId="0" borderId="24" xfId="0" applyNumberFormat="1" applyBorder="1" applyAlignment="1">
      <alignment horizontal="center" vertical="center"/>
    </xf>
    <xf numFmtId="0" fontId="0" fillId="0" borderId="11" xfId="0" applyBorder="1" applyAlignment="1">
      <alignment horizontal="center" vertical="center"/>
    </xf>
    <xf numFmtId="0" fontId="0" fillId="0" borderId="27" xfId="0" applyBorder="1" applyAlignment="1">
      <alignment horizontal="center" vertical="center"/>
    </xf>
    <xf numFmtId="0" fontId="1" fillId="2" borderId="6" xfId="0" applyFont="1" applyFill="1" applyBorder="1" applyAlignment="1">
      <alignment horizontal="right" vertical="center" wrapText="1"/>
    </xf>
    <xf numFmtId="0" fontId="1" fillId="2" borderId="6" xfId="0" quotePrefix="1" applyFont="1" applyFill="1" applyBorder="1" applyAlignment="1">
      <alignment wrapText="1"/>
    </xf>
    <xf numFmtId="0" fontId="0" fillId="0" borderId="6" xfId="0" applyBorder="1" applyAlignment="1">
      <alignment horizontal="center" vertical="center"/>
    </xf>
    <xf numFmtId="0" fontId="0" fillId="0" borderId="12" xfId="0" applyBorder="1" applyAlignment="1">
      <alignment horizontal="center" vertical="center"/>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25" xfId="0" applyFont="1" applyFill="1" applyBorder="1" applyAlignment="1">
      <alignment horizontal="center" vertical="center"/>
    </xf>
    <xf numFmtId="0" fontId="0" fillId="0" borderId="0" xfId="0" applyAlignment="1">
      <alignment horizontal="left" vertical="center"/>
    </xf>
    <xf numFmtId="0" fontId="5" fillId="0" borderId="9" xfId="0" applyFont="1" applyBorder="1" applyAlignment="1">
      <alignment horizontal="center" vertical="center" wrapText="1"/>
    </xf>
    <xf numFmtId="0" fontId="2" fillId="0" borderId="0" xfId="0" applyFont="1" applyAlignment="1">
      <alignment horizontal="center" vertical="center" wrapText="1"/>
    </xf>
    <xf numFmtId="0" fontId="6" fillId="2" borderId="15" xfId="0" applyFont="1" applyFill="1" applyBorder="1" applyAlignment="1">
      <alignment horizontal="left" vertical="top" wrapText="1"/>
    </xf>
    <xf numFmtId="0" fontId="6" fillId="2" borderId="16" xfId="0" applyFont="1" applyFill="1" applyBorder="1" applyAlignment="1">
      <alignment horizontal="left" vertical="top" wrapText="1"/>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1" fillId="2" borderId="14" xfId="0" applyFont="1" applyFill="1" applyBorder="1" applyAlignment="1">
      <alignment horizontal="left" vertic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1" xfId="0" applyBorder="1" applyAlignment="1">
      <alignment horizontal="left" vertical="center" wrapText="1"/>
    </xf>
    <xf numFmtId="0" fontId="0" fillId="0" borderId="0" xfId="0" applyAlignment="1">
      <alignment horizontal="left" vertical="center" wrapText="1"/>
    </xf>
    <xf numFmtId="0" fontId="0" fillId="0" borderId="22" xfId="0" applyBorder="1" applyAlignment="1">
      <alignment horizontal="left" vertical="center" wrapText="1"/>
    </xf>
    <xf numFmtId="0" fontId="1" fillId="3" borderId="20" xfId="0" applyFont="1" applyFill="1" applyBorder="1" applyAlignment="1">
      <alignment horizontal="center" vertical="top" wrapText="1"/>
    </xf>
    <xf numFmtId="0" fontId="1" fillId="3" borderId="23" xfId="0" applyFont="1" applyFill="1" applyBorder="1" applyAlignment="1">
      <alignment horizontal="center" vertical="top" wrapText="1"/>
    </xf>
    <xf numFmtId="0" fontId="1" fillId="3" borderId="25" xfId="0" applyFont="1" applyFill="1" applyBorder="1" applyAlignment="1">
      <alignment horizontal="center" vertical="top" wrapText="1"/>
    </xf>
    <xf numFmtId="0" fontId="0" fillId="0" borderId="6" xfId="0"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1" fillId="2" borderId="9" xfId="0" applyFont="1" applyFill="1" applyBorder="1" applyAlignment="1">
      <alignment horizontal="left" wrapText="1"/>
    </xf>
    <xf numFmtId="0" fontId="1" fillId="2" borderId="3" xfId="0" applyFont="1" applyFill="1" applyBorder="1" applyAlignment="1">
      <alignment horizontal="left" wrapText="1"/>
    </xf>
    <xf numFmtId="0" fontId="1" fillId="2" borderId="7" xfId="0" applyFont="1" applyFill="1" applyBorder="1" applyAlignment="1">
      <alignment horizontal="left"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7" xfId="0" applyFont="1" applyFill="1" applyBorder="1" applyAlignment="1">
      <alignment horizontal="left"/>
    </xf>
    <xf numFmtId="0" fontId="6" fillId="2" borderId="26" xfId="0" applyFont="1" applyFill="1" applyBorder="1" applyAlignment="1">
      <alignment horizontal="left" vertical="top" wrapText="1"/>
    </xf>
    <xf numFmtId="0" fontId="0" fillId="0" borderId="25" xfId="0" applyBorder="1" applyAlignment="1">
      <alignment horizontal="center" vertical="center"/>
    </xf>
    <xf numFmtId="0" fontId="1" fillId="4" borderId="20" xfId="0" applyFont="1" applyFill="1" applyBorder="1" applyAlignment="1">
      <alignment horizontal="center" vertical="top" wrapText="1"/>
    </xf>
    <xf numFmtId="0" fontId="1" fillId="4" borderId="23" xfId="0" applyFont="1" applyFill="1" applyBorder="1" applyAlignment="1">
      <alignment horizontal="center" vertical="top" wrapText="1"/>
    </xf>
    <xf numFmtId="0" fontId="1" fillId="4" borderId="25" xfId="0" applyFont="1" applyFill="1" applyBorder="1" applyAlignment="1">
      <alignment horizontal="center" vertical="top" wrapText="1"/>
    </xf>
    <xf numFmtId="0" fontId="0" fillId="0" borderId="12" xfId="0" applyBorder="1" applyAlignment="1">
      <alignment horizontal="center" vertical="center"/>
    </xf>
    <xf numFmtId="0" fontId="0" fillId="0" borderId="14"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60"/>
  <sheetViews>
    <sheetView tabSelected="1" workbookViewId="0">
      <selection activeCell="F4" sqref="F4"/>
    </sheetView>
  </sheetViews>
  <sheetFormatPr defaultColWidth="0" defaultRowHeight="15" zeroHeight="1" x14ac:dyDescent="0.25"/>
  <cols>
    <col min="1" max="1" width="106" customWidth="1"/>
    <col min="2" max="7" width="17.85546875" customWidth="1"/>
  </cols>
  <sheetData>
    <row r="1" spans="1:7" x14ac:dyDescent="0.25">
      <c r="A1" s="15" t="s">
        <v>0</v>
      </c>
      <c r="B1" s="9"/>
      <c r="C1" s="10"/>
      <c r="D1" s="10"/>
      <c r="E1" s="9"/>
      <c r="F1" s="47" t="s">
        <v>1</v>
      </c>
      <c r="G1" s="47"/>
    </row>
    <row r="2" spans="1:7" x14ac:dyDescent="0.25">
      <c r="A2" s="15" t="s">
        <v>2</v>
      </c>
      <c r="B2" s="9"/>
      <c r="C2" s="10"/>
      <c r="D2" s="10"/>
      <c r="E2" s="11"/>
      <c r="F2" s="47" t="s">
        <v>3</v>
      </c>
      <c r="G2" s="47"/>
    </row>
    <row r="3" spans="1:7" x14ac:dyDescent="0.25">
      <c r="A3" s="15" t="s">
        <v>4</v>
      </c>
      <c r="B3" s="9"/>
      <c r="C3" s="10" t="str">
        <f>IF(OR(B3="", B3="less than 1", B3&lt;2), "", "Reduction required")</f>
        <v/>
      </c>
      <c r="D3" s="10"/>
      <c r="E3" s="10"/>
      <c r="F3" s="10"/>
      <c r="G3" s="10"/>
    </row>
    <row r="4" spans="1:7" x14ac:dyDescent="0.25">
      <c r="A4" s="15" t="s">
        <v>5</v>
      </c>
      <c r="B4" s="9"/>
      <c r="C4" s="10"/>
      <c r="D4" s="10"/>
      <c r="E4" s="10"/>
      <c r="F4" s="10"/>
      <c r="G4" s="10"/>
    </row>
    <row r="5" spans="1:7" x14ac:dyDescent="0.25">
      <c r="A5" s="15" t="s">
        <v>6</v>
      </c>
      <c r="B5" s="9"/>
      <c r="C5" s="10"/>
      <c r="D5" s="10"/>
      <c r="E5" s="10"/>
      <c r="F5" s="10"/>
      <c r="G5" s="10"/>
    </row>
    <row r="6" spans="1:7" x14ac:dyDescent="0.25">
      <c r="A6" s="16"/>
      <c r="B6" s="10"/>
      <c r="C6" s="10"/>
      <c r="D6" s="10"/>
      <c r="E6" s="10"/>
      <c r="F6" s="10"/>
      <c r="G6" s="10"/>
    </row>
    <row r="7" spans="1:7" ht="30" x14ac:dyDescent="0.25">
      <c r="A7" s="17" t="s">
        <v>7</v>
      </c>
      <c r="B7" s="9"/>
      <c r="C7" s="12" t="str">
        <f>IF(B7="Yes","Reduction required","")</f>
        <v/>
      </c>
      <c r="D7" s="10"/>
      <c r="E7" s="10"/>
      <c r="F7" s="10"/>
      <c r="G7" s="10"/>
    </row>
    <row r="8" spans="1:7" x14ac:dyDescent="0.25">
      <c r="B8" s="10"/>
      <c r="C8" s="10"/>
      <c r="D8" s="10"/>
      <c r="E8" s="10"/>
      <c r="F8" s="10"/>
      <c r="G8" s="10"/>
    </row>
    <row r="9" spans="1:7" ht="162" customHeight="1" x14ac:dyDescent="0.25">
      <c r="A9" s="48" t="s">
        <v>8</v>
      </c>
      <c r="B9" s="49"/>
      <c r="C9" s="49"/>
      <c r="D9" s="49"/>
      <c r="E9" s="49"/>
      <c r="F9" s="49"/>
      <c r="G9" s="49"/>
    </row>
    <row r="10" spans="1:7" ht="17.25" customHeight="1" x14ac:dyDescent="0.25">
      <c r="A10" s="65"/>
      <c r="B10" s="66"/>
      <c r="C10" s="66"/>
      <c r="D10" s="66"/>
      <c r="E10" s="66"/>
      <c r="F10" s="66"/>
      <c r="G10" s="66"/>
    </row>
    <row r="11" spans="1:7" ht="27.75" customHeight="1" x14ac:dyDescent="0.25">
      <c r="A11" s="13" t="s">
        <v>63</v>
      </c>
      <c r="B11" s="67" t="s">
        <v>9</v>
      </c>
      <c r="C11" s="68"/>
      <c r="D11" s="69"/>
      <c r="E11" s="67" t="s">
        <v>10</v>
      </c>
      <c r="F11" s="68"/>
      <c r="G11" s="69"/>
    </row>
    <row r="12" spans="1:7" ht="30" x14ac:dyDescent="0.25">
      <c r="A12" s="1" t="s">
        <v>11</v>
      </c>
      <c r="B12" s="14" t="s">
        <v>12</v>
      </c>
      <c r="C12" s="14" t="s">
        <v>13</v>
      </c>
      <c r="D12" s="14" t="s">
        <v>14</v>
      </c>
      <c r="E12" s="14" t="s">
        <v>12</v>
      </c>
      <c r="F12" s="14" t="s">
        <v>13</v>
      </c>
      <c r="G12" s="14" t="s">
        <v>14</v>
      </c>
    </row>
    <row r="13" spans="1:7" ht="15" customHeight="1" x14ac:dyDescent="0.25">
      <c r="A13" s="18" t="s">
        <v>15</v>
      </c>
      <c r="B13" s="22"/>
      <c r="C13" s="23"/>
      <c r="D13" s="23"/>
      <c r="E13" s="24">
        <f t="shared" ref="E13:E39" si="0">B13</f>
        <v>0</v>
      </c>
      <c r="F13" s="24">
        <f t="shared" ref="F13:F18" si="1">C13</f>
        <v>0</v>
      </c>
      <c r="G13" s="24">
        <f t="shared" ref="G13:G18" si="2">D13</f>
        <v>0</v>
      </c>
    </row>
    <row r="14" spans="1:7" ht="30" x14ac:dyDescent="0.25">
      <c r="A14" s="19" t="s">
        <v>16</v>
      </c>
      <c r="B14" s="22"/>
      <c r="C14" s="23"/>
      <c r="D14" s="23"/>
      <c r="E14" s="24">
        <f t="shared" si="0"/>
        <v>0</v>
      </c>
      <c r="F14" s="24">
        <f t="shared" si="1"/>
        <v>0</v>
      </c>
      <c r="G14" s="24">
        <f t="shared" si="2"/>
        <v>0</v>
      </c>
    </row>
    <row r="15" spans="1:7" x14ac:dyDescent="0.25">
      <c r="A15" s="20" t="s">
        <v>17</v>
      </c>
      <c r="B15" s="22"/>
      <c r="C15" s="23"/>
      <c r="D15" s="23"/>
      <c r="E15" s="24">
        <f t="shared" si="0"/>
        <v>0</v>
      </c>
      <c r="F15" s="24">
        <f t="shared" si="1"/>
        <v>0</v>
      </c>
      <c r="G15" s="24">
        <f t="shared" si="2"/>
        <v>0</v>
      </c>
    </row>
    <row r="16" spans="1:7" ht="30" x14ac:dyDescent="0.25">
      <c r="A16" s="18" t="s">
        <v>18</v>
      </c>
      <c r="B16" s="22"/>
      <c r="C16" s="23"/>
      <c r="D16" s="23"/>
      <c r="E16" s="24">
        <f t="shared" si="0"/>
        <v>0</v>
      </c>
      <c r="F16" s="24">
        <f t="shared" si="1"/>
        <v>0</v>
      </c>
      <c r="G16" s="24">
        <f t="shared" si="2"/>
        <v>0</v>
      </c>
    </row>
    <row r="17" spans="1:7" ht="45" x14ac:dyDescent="0.25">
      <c r="A17" s="18" t="s">
        <v>19</v>
      </c>
      <c r="B17" s="22"/>
      <c r="C17" s="23"/>
      <c r="D17" s="23"/>
      <c r="E17" s="24">
        <f t="shared" si="0"/>
        <v>0</v>
      </c>
      <c r="F17" s="24">
        <f t="shared" si="1"/>
        <v>0</v>
      </c>
      <c r="G17" s="24">
        <f t="shared" si="2"/>
        <v>0</v>
      </c>
    </row>
    <row r="18" spans="1:7" x14ac:dyDescent="0.25">
      <c r="A18" s="18" t="s">
        <v>20</v>
      </c>
      <c r="B18" s="22"/>
      <c r="C18" s="23"/>
      <c r="D18" s="23"/>
      <c r="E18" s="24">
        <f t="shared" si="0"/>
        <v>0</v>
      </c>
      <c r="F18" s="24">
        <f t="shared" si="1"/>
        <v>0</v>
      </c>
      <c r="G18" s="24">
        <f t="shared" si="2"/>
        <v>0</v>
      </c>
    </row>
    <row r="19" spans="1:7" ht="30" x14ac:dyDescent="0.25">
      <c r="A19" s="18" t="s">
        <v>21</v>
      </c>
      <c r="B19" s="22"/>
      <c r="C19" s="23"/>
      <c r="D19" s="23"/>
      <c r="E19" s="24">
        <f t="shared" ref="E19:E20" si="3">B19</f>
        <v>0</v>
      </c>
      <c r="F19" s="24">
        <f t="shared" ref="F19:F20" si="4">C19</f>
        <v>0</v>
      </c>
      <c r="G19" s="24">
        <f t="shared" ref="G19:G20" si="5">D19</f>
        <v>0</v>
      </c>
    </row>
    <row r="20" spans="1:7" x14ac:dyDescent="0.25">
      <c r="A20" s="18" t="s">
        <v>22</v>
      </c>
      <c r="B20" s="25"/>
      <c r="C20" s="26"/>
      <c r="D20" s="26"/>
      <c r="E20" s="27">
        <f t="shared" si="3"/>
        <v>0</v>
      </c>
      <c r="F20" s="27">
        <f t="shared" si="4"/>
        <v>0</v>
      </c>
      <c r="G20" s="27">
        <f t="shared" si="5"/>
        <v>0</v>
      </c>
    </row>
    <row r="21" spans="1:7" x14ac:dyDescent="0.25">
      <c r="A21" s="21" t="s">
        <v>23</v>
      </c>
      <c r="B21" s="25"/>
      <c r="C21" s="26"/>
      <c r="D21" s="26"/>
      <c r="E21" s="27">
        <f t="shared" ref="E21:E24" si="6">B21</f>
        <v>0</v>
      </c>
      <c r="F21" s="27">
        <f t="shared" ref="F21:F24" si="7">C21</f>
        <v>0</v>
      </c>
      <c r="G21" s="27">
        <f t="shared" ref="G21:G24" si="8">D21</f>
        <v>0</v>
      </c>
    </row>
    <row r="22" spans="1:7" x14ac:dyDescent="0.25">
      <c r="A22" s="21" t="s">
        <v>24</v>
      </c>
      <c r="B22" s="25"/>
      <c r="C22" s="26"/>
      <c r="D22" s="26"/>
      <c r="E22" s="27">
        <f t="shared" si="6"/>
        <v>0</v>
      </c>
      <c r="F22" s="27">
        <f t="shared" si="7"/>
        <v>0</v>
      </c>
      <c r="G22" s="27">
        <f t="shared" si="8"/>
        <v>0</v>
      </c>
    </row>
    <row r="23" spans="1:7" x14ac:dyDescent="0.25">
      <c r="A23" s="21" t="s">
        <v>25</v>
      </c>
      <c r="B23" s="25"/>
      <c r="C23" s="26"/>
      <c r="D23" s="26"/>
      <c r="E23" s="27">
        <f t="shared" si="6"/>
        <v>0</v>
      </c>
      <c r="F23" s="27">
        <f t="shared" si="7"/>
        <v>0</v>
      </c>
      <c r="G23" s="27">
        <f t="shared" si="8"/>
        <v>0</v>
      </c>
    </row>
    <row r="24" spans="1:7" x14ac:dyDescent="0.25">
      <c r="A24" s="21" t="s">
        <v>26</v>
      </c>
      <c r="B24" s="25"/>
      <c r="C24" s="26"/>
      <c r="D24" s="26"/>
      <c r="E24" s="27">
        <f t="shared" si="6"/>
        <v>0</v>
      </c>
      <c r="F24" s="27">
        <f t="shared" si="7"/>
        <v>0</v>
      </c>
      <c r="G24" s="27">
        <f t="shared" si="8"/>
        <v>0</v>
      </c>
    </row>
    <row r="25" spans="1:7" x14ac:dyDescent="0.25">
      <c r="A25" s="70" t="s">
        <v>27</v>
      </c>
      <c r="B25" s="71"/>
      <c r="C25" s="71"/>
      <c r="D25" s="71"/>
      <c r="E25" s="71"/>
      <c r="F25" s="71"/>
      <c r="G25" s="72"/>
    </row>
    <row r="26" spans="1:7" x14ac:dyDescent="0.25">
      <c r="A26" s="21" t="s">
        <v>28</v>
      </c>
      <c r="B26" s="22"/>
      <c r="C26" s="23"/>
      <c r="D26" s="23"/>
      <c r="E26" s="24">
        <f t="shared" si="0"/>
        <v>0</v>
      </c>
      <c r="F26" s="24">
        <f t="shared" ref="F26:F30" si="9">C26</f>
        <v>0</v>
      </c>
      <c r="G26" s="24">
        <f t="shared" ref="G26:G30" si="10">D26</f>
        <v>0</v>
      </c>
    </row>
    <row r="27" spans="1:7" ht="30" x14ac:dyDescent="0.25">
      <c r="A27" s="21" t="s">
        <v>29</v>
      </c>
      <c r="B27" s="22"/>
      <c r="C27" s="23"/>
      <c r="D27" s="23"/>
      <c r="E27" s="24">
        <f t="shared" si="0"/>
        <v>0</v>
      </c>
      <c r="F27" s="24">
        <f t="shared" si="9"/>
        <v>0</v>
      </c>
      <c r="G27" s="24">
        <f t="shared" si="10"/>
        <v>0</v>
      </c>
    </row>
    <row r="28" spans="1:7" ht="30" x14ac:dyDescent="0.25">
      <c r="A28" s="21" t="s">
        <v>30</v>
      </c>
      <c r="B28" s="22"/>
      <c r="C28" s="23"/>
      <c r="D28" s="23"/>
      <c r="E28" s="24">
        <f t="shared" si="0"/>
        <v>0</v>
      </c>
      <c r="F28" s="24">
        <f t="shared" si="9"/>
        <v>0</v>
      </c>
      <c r="G28" s="24">
        <f t="shared" si="10"/>
        <v>0</v>
      </c>
    </row>
    <row r="29" spans="1:7" x14ac:dyDescent="0.25">
      <c r="A29" s="21" t="s">
        <v>31</v>
      </c>
      <c r="B29" s="22"/>
      <c r="C29" s="23"/>
      <c r="D29" s="23"/>
      <c r="E29" s="24">
        <f t="shared" si="0"/>
        <v>0</v>
      </c>
      <c r="F29" s="24">
        <f t="shared" si="9"/>
        <v>0</v>
      </c>
      <c r="G29" s="24">
        <f t="shared" si="10"/>
        <v>0</v>
      </c>
    </row>
    <row r="30" spans="1:7" x14ac:dyDescent="0.25">
      <c r="A30" s="21" t="s">
        <v>32</v>
      </c>
      <c r="B30" s="22"/>
      <c r="C30" s="23"/>
      <c r="D30" s="23"/>
      <c r="E30" s="24">
        <f t="shared" si="0"/>
        <v>0</v>
      </c>
      <c r="F30" s="24">
        <f t="shared" si="9"/>
        <v>0</v>
      </c>
      <c r="G30" s="24">
        <f t="shared" si="10"/>
        <v>0</v>
      </c>
    </row>
    <row r="31" spans="1:7" x14ac:dyDescent="0.25">
      <c r="A31" s="21" t="s">
        <v>33</v>
      </c>
      <c r="B31" s="22"/>
      <c r="C31" s="23"/>
      <c r="D31" s="23"/>
      <c r="E31" s="24">
        <f t="shared" ref="E31:E33" si="11">B31</f>
        <v>0</v>
      </c>
      <c r="F31" s="24">
        <f t="shared" ref="F31:F33" si="12">C31</f>
        <v>0</v>
      </c>
      <c r="G31" s="24">
        <f t="shared" ref="G31:G33" si="13">D31</f>
        <v>0</v>
      </c>
    </row>
    <row r="32" spans="1:7" x14ac:dyDescent="0.25">
      <c r="A32" s="21" t="s">
        <v>34</v>
      </c>
      <c r="B32" s="22"/>
      <c r="C32" s="23"/>
      <c r="D32" s="23"/>
      <c r="E32" s="24">
        <f t="shared" si="11"/>
        <v>0</v>
      </c>
      <c r="F32" s="24">
        <f t="shared" si="12"/>
        <v>0</v>
      </c>
      <c r="G32" s="24">
        <f t="shared" si="13"/>
        <v>0</v>
      </c>
    </row>
    <row r="33" spans="1:7" ht="30" x14ac:dyDescent="0.25">
      <c r="A33" s="21" t="s">
        <v>35</v>
      </c>
      <c r="B33" s="22"/>
      <c r="C33" s="23"/>
      <c r="D33" s="23"/>
      <c r="E33" s="24">
        <f t="shared" si="11"/>
        <v>0</v>
      </c>
      <c r="F33" s="24">
        <f t="shared" si="12"/>
        <v>0</v>
      </c>
      <c r="G33" s="24">
        <f t="shared" si="13"/>
        <v>0</v>
      </c>
    </row>
    <row r="34" spans="1:7" x14ac:dyDescent="0.25">
      <c r="A34" s="73" t="s">
        <v>36</v>
      </c>
      <c r="B34" s="74"/>
      <c r="C34" s="74"/>
      <c r="D34" s="74"/>
      <c r="E34" s="74"/>
      <c r="F34" s="74"/>
      <c r="G34" s="75"/>
    </row>
    <row r="35" spans="1:7" ht="43.5" customHeight="1" x14ac:dyDescent="0.25">
      <c r="A35" s="21" t="s">
        <v>37</v>
      </c>
      <c r="B35" s="23"/>
      <c r="C35" s="23"/>
      <c r="D35" s="23"/>
      <c r="E35" s="24">
        <f t="shared" si="0"/>
        <v>0</v>
      </c>
      <c r="F35" s="24">
        <f t="shared" ref="F35:F39" si="14">C35</f>
        <v>0</v>
      </c>
      <c r="G35" s="24">
        <f t="shared" ref="G35:G39" si="15">D35</f>
        <v>0</v>
      </c>
    </row>
    <row r="36" spans="1:7" ht="30" x14ac:dyDescent="0.25">
      <c r="A36" s="21" t="s">
        <v>38</v>
      </c>
      <c r="B36" s="23"/>
      <c r="C36" s="23"/>
      <c r="D36" s="23"/>
      <c r="E36" s="24">
        <f t="shared" si="0"/>
        <v>0</v>
      </c>
      <c r="F36" s="24">
        <f t="shared" si="14"/>
        <v>0</v>
      </c>
      <c r="G36" s="24">
        <f t="shared" si="15"/>
        <v>0</v>
      </c>
    </row>
    <row r="37" spans="1:7" ht="30" x14ac:dyDescent="0.25">
      <c r="A37" s="21" t="s">
        <v>39</v>
      </c>
      <c r="B37" s="23"/>
      <c r="C37" s="23"/>
      <c r="D37" s="23"/>
      <c r="E37" s="24">
        <f t="shared" si="0"/>
        <v>0</v>
      </c>
      <c r="F37" s="24">
        <f t="shared" si="14"/>
        <v>0</v>
      </c>
      <c r="G37" s="24">
        <f t="shared" si="15"/>
        <v>0</v>
      </c>
    </row>
    <row r="38" spans="1:7" ht="30" x14ac:dyDescent="0.25">
      <c r="A38" s="21" t="s">
        <v>40</v>
      </c>
      <c r="B38" s="23"/>
      <c r="C38" s="23"/>
      <c r="D38" s="23"/>
      <c r="E38" s="24">
        <f t="shared" si="0"/>
        <v>0</v>
      </c>
      <c r="F38" s="24">
        <f t="shared" si="14"/>
        <v>0</v>
      </c>
      <c r="G38" s="24">
        <f t="shared" si="15"/>
        <v>0</v>
      </c>
    </row>
    <row r="39" spans="1:7" ht="45" x14ac:dyDescent="0.25">
      <c r="A39" s="28" t="s">
        <v>41</v>
      </c>
      <c r="B39" s="26"/>
      <c r="C39" s="26"/>
      <c r="D39" s="26"/>
      <c r="E39" s="27">
        <f t="shared" si="0"/>
        <v>0</v>
      </c>
      <c r="F39" s="27">
        <f t="shared" si="14"/>
        <v>0</v>
      </c>
      <c r="G39" s="27">
        <f t="shared" si="15"/>
        <v>0</v>
      </c>
    </row>
    <row r="40" spans="1:7" x14ac:dyDescent="0.25">
      <c r="A40" s="5" t="s">
        <v>42</v>
      </c>
      <c r="B40" s="5">
        <f>COUNTIF(B$13:B$18, "yes") + COUNTIF(B$26:B$33, "yes") + COUNTIF(B$35:B$39, "yes")</f>
        <v>0</v>
      </c>
      <c r="C40" s="5">
        <f>COUNTIF(C$13:C$18, "yes") + COUNTIF(C$26:C$33, "yes") + COUNTIF(C$35:C$39, "yes")</f>
        <v>0</v>
      </c>
      <c r="D40" s="5">
        <f>COUNTIF(D$13:D$18, "yes") + COUNTIF(D$26:D$33, "yes") + COUNTIF(D$35:D$39, "yes")</f>
        <v>0</v>
      </c>
      <c r="E40" s="5">
        <f>COUNTIF(B$13:E$18, "yes") + COUNTIF(E$26:E$33, "yes") + COUNTIF(E$35:E$39, "yes")</f>
        <v>0</v>
      </c>
      <c r="F40" s="5">
        <f>COUNTIF(F$13:F$18, "yes") + COUNTIF(F$26:F$33, "yes") + COUNTIF(F$35:F$39, "yes")</f>
        <v>0</v>
      </c>
      <c r="G40" s="5">
        <f>COUNTIF(G$13:G$18, "yes") + COUNTIF(G$26:G$33, "yes") + COUNTIF(G$35:G$39, "yes")</f>
        <v>0</v>
      </c>
    </row>
    <row r="41" spans="1:7" x14ac:dyDescent="0.25">
      <c r="A41" s="5" t="s">
        <v>43</v>
      </c>
      <c r="B41" s="6" t="e">
        <f>B40/($B$40+$C$40+$D$40)</f>
        <v>#DIV/0!</v>
      </c>
      <c r="C41" s="6" t="e">
        <f t="shared" ref="C41:G41" si="16">C40/($B$40+$C$40+$D$40)</f>
        <v>#DIV/0!</v>
      </c>
      <c r="D41" s="6" t="e">
        <f t="shared" si="16"/>
        <v>#DIV/0!</v>
      </c>
      <c r="E41" s="6" t="e">
        <f t="shared" si="16"/>
        <v>#DIV/0!</v>
      </c>
      <c r="F41" s="6" t="e">
        <f t="shared" si="16"/>
        <v>#DIV/0!</v>
      </c>
      <c r="G41" s="6" t="e">
        <f t="shared" si="16"/>
        <v>#DIV/0!</v>
      </c>
    </row>
    <row r="42" spans="1:7" x14ac:dyDescent="0.25">
      <c r="B42" s="2"/>
      <c r="C42" s="2"/>
      <c r="D42" s="2"/>
      <c r="E42" s="2"/>
      <c r="F42" s="2"/>
      <c r="G42" s="2"/>
    </row>
    <row r="43" spans="1:7" x14ac:dyDescent="0.25">
      <c r="A43" s="38" t="s">
        <v>44</v>
      </c>
      <c r="B43" s="7"/>
      <c r="C43" s="7"/>
      <c r="D43" s="7"/>
      <c r="E43" s="39" t="e">
        <f>IF(E41&gt;=10%, "Reduction required", "No reduction required")</f>
        <v>#DIV/0!</v>
      </c>
      <c r="F43" s="39" t="e">
        <f>IF(F41&gt;=20%, "Reduction required", "No reduction required")</f>
        <v>#DIV/0!</v>
      </c>
      <c r="G43" s="8"/>
    </row>
    <row r="44" spans="1:7" x14ac:dyDescent="0.25">
      <c r="A44" s="2"/>
    </row>
    <row r="45" spans="1:7" ht="17.25" customHeight="1" x14ac:dyDescent="0.25">
      <c r="A45" s="50" t="s">
        <v>45</v>
      </c>
      <c r="B45" s="52" t="s">
        <v>46</v>
      </c>
      <c r="C45" s="53"/>
      <c r="D45" s="53"/>
      <c r="E45" s="53"/>
      <c r="F45" s="53"/>
      <c r="G45" s="54"/>
    </row>
    <row r="46" spans="1:7" x14ac:dyDescent="0.25">
      <c r="A46" s="51"/>
      <c r="B46" s="55" t="s">
        <v>47</v>
      </c>
      <c r="C46" s="56"/>
      <c r="D46" s="56"/>
      <c r="E46" s="56"/>
      <c r="F46" s="56"/>
      <c r="G46" s="57"/>
    </row>
    <row r="47" spans="1:7" x14ac:dyDescent="0.25">
      <c r="A47" s="61"/>
      <c r="B47" s="58"/>
      <c r="C47" s="59"/>
      <c r="D47" s="59"/>
      <c r="E47" s="59"/>
      <c r="F47" s="59"/>
      <c r="G47" s="60"/>
    </row>
    <row r="48" spans="1:7" x14ac:dyDescent="0.25">
      <c r="A48" s="62"/>
      <c r="B48" s="29"/>
      <c r="C48" s="10"/>
      <c r="D48" s="10"/>
      <c r="E48" s="10"/>
      <c r="F48" s="10"/>
      <c r="G48" s="30"/>
    </row>
    <row r="49" spans="1:7" x14ac:dyDescent="0.25">
      <c r="A49" s="63"/>
      <c r="B49" s="64" t="s">
        <v>48</v>
      </c>
      <c r="C49" s="64"/>
      <c r="D49" s="40">
        <f>ROUNDUP(12*4.3,0)</f>
        <v>52</v>
      </c>
      <c r="E49" s="10"/>
      <c r="F49" s="40" t="s">
        <v>49</v>
      </c>
      <c r="G49" s="31">
        <v>10000</v>
      </c>
    </row>
    <row r="50" spans="1:7" ht="15" customHeight="1" x14ac:dyDescent="0.25">
      <c r="A50" s="76" t="s">
        <v>50</v>
      </c>
      <c r="B50" s="64" t="s">
        <v>51</v>
      </c>
      <c r="C50" s="64"/>
      <c r="D50" s="40">
        <v>300</v>
      </c>
      <c r="E50" s="10"/>
      <c r="F50" s="40" t="s">
        <v>52</v>
      </c>
      <c r="G50" s="31">
        <f>ROUNDDOWN((G49-(G49*50%))*(D52/D50),0)</f>
        <v>0</v>
      </c>
    </row>
    <row r="51" spans="1:7" x14ac:dyDescent="0.25">
      <c r="A51" s="51"/>
      <c r="B51" s="77" t="s">
        <v>53</v>
      </c>
      <c r="C51" s="77"/>
      <c r="D51" s="32"/>
      <c r="E51" s="10"/>
      <c r="F51" s="10"/>
      <c r="G51" s="33"/>
    </row>
    <row r="52" spans="1:7" x14ac:dyDescent="0.25">
      <c r="A52" s="78"/>
      <c r="B52" s="81" t="s">
        <v>54</v>
      </c>
      <c r="C52" s="82"/>
      <c r="D52" s="34"/>
      <c r="E52" s="10"/>
      <c r="F52" s="41" t="s">
        <v>55</v>
      </c>
      <c r="G52" s="31">
        <f>G49-G50</f>
        <v>10000</v>
      </c>
    </row>
    <row r="53" spans="1:7" x14ac:dyDescent="0.25">
      <c r="A53" s="79"/>
      <c r="B53" s="10"/>
      <c r="C53" s="10"/>
      <c r="D53" s="10"/>
      <c r="E53" s="10"/>
      <c r="F53" s="10"/>
      <c r="G53" s="35"/>
    </row>
    <row r="54" spans="1:7" x14ac:dyDescent="0.25">
      <c r="A54" s="80"/>
      <c r="B54" s="36"/>
      <c r="C54" s="36"/>
      <c r="D54" s="36"/>
      <c r="E54" s="36"/>
      <c r="F54" s="36"/>
      <c r="G54" s="37"/>
    </row>
    <row r="55" spans="1:7" x14ac:dyDescent="0.25">
      <c r="B55" s="10"/>
      <c r="C55" s="10"/>
      <c r="D55" s="10"/>
      <c r="E55" s="10"/>
      <c r="F55" s="10"/>
      <c r="G55" s="10"/>
    </row>
    <row r="56" spans="1:7" x14ac:dyDescent="0.25">
      <c r="B56" s="42" t="s">
        <v>56</v>
      </c>
      <c r="C56" s="43"/>
      <c r="D56" s="43"/>
      <c r="E56" s="43"/>
      <c r="F56" s="42" t="s">
        <v>57</v>
      </c>
      <c r="G56" s="43"/>
    </row>
    <row r="57" spans="1:7" x14ac:dyDescent="0.25">
      <c r="A57" s="4"/>
      <c r="B57" s="42"/>
      <c r="C57" s="43"/>
      <c r="D57" s="43"/>
      <c r="E57" s="43"/>
      <c r="F57" s="42"/>
      <c r="G57" s="43"/>
    </row>
    <row r="58" spans="1:7" x14ac:dyDescent="0.25">
      <c r="A58" s="4"/>
      <c r="B58" s="42" t="s">
        <v>58</v>
      </c>
      <c r="C58" s="44"/>
      <c r="D58" s="44"/>
      <c r="E58" s="44"/>
      <c r="F58" s="42" t="s">
        <v>57</v>
      </c>
      <c r="G58" s="45"/>
    </row>
    <row r="59" spans="1:7" x14ac:dyDescent="0.25">
      <c r="A59" s="4"/>
      <c r="B59" s="42"/>
      <c r="C59" s="44"/>
      <c r="D59" s="44"/>
      <c r="E59" s="44"/>
      <c r="F59" s="42"/>
      <c r="G59" s="46"/>
    </row>
    <row r="60" spans="1:7" x14ac:dyDescent="0.25"/>
  </sheetData>
  <mergeCells count="26">
    <mergeCell ref="A50:A51"/>
    <mergeCell ref="B50:C50"/>
    <mergeCell ref="B51:C51"/>
    <mergeCell ref="A52:A54"/>
    <mergeCell ref="B52:C52"/>
    <mergeCell ref="F1:G1"/>
    <mergeCell ref="F2:G2"/>
    <mergeCell ref="A9:G9"/>
    <mergeCell ref="A45:A46"/>
    <mergeCell ref="B45:G45"/>
    <mergeCell ref="B46:G47"/>
    <mergeCell ref="A47:A49"/>
    <mergeCell ref="B49:C49"/>
    <mergeCell ref="A10:G10"/>
    <mergeCell ref="B11:D11"/>
    <mergeCell ref="E11:G11"/>
    <mergeCell ref="A25:G25"/>
    <mergeCell ref="A34:G34"/>
    <mergeCell ref="B56:B57"/>
    <mergeCell ref="C56:E57"/>
    <mergeCell ref="F56:F57"/>
    <mergeCell ref="G56:G57"/>
    <mergeCell ref="B58:B59"/>
    <mergeCell ref="C58:E59"/>
    <mergeCell ref="F58:F59"/>
    <mergeCell ref="G58:G59"/>
  </mergeCells>
  <dataValidations count="1">
    <dataValidation allowBlank="1" showInputMessage="1" showErrorMessage="1" sqref="B40:G42 E35:G39 E13:G24 E26:G33"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B7 B35:D39 B13:D24 B26:D33</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59</v>
      </c>
      <c r="C1" t="s">
        <v>60</v>
      </c>
    </row>
    <row r="2" spans="1:3" x14ac:dyDescent="0.25">
      <c r="A2" t="s">
        <v>61</v>
      </c>
      <c r="C2" s="3">
        <v>1</v>
      </c>
    </row>
    <row r="3" spans="1:3" x14ac:dyDescent="0.25">
      <c r="C3" s="3">
        <v>2</v>
      </c>
    </row>
    <row r="4" spans="1:3" x14ac:dyDescent="0.25">
      <c r="C4" s="3">
        <v>3</v>
      </c>
    </row>
    <row r="5" spans="1:3" x14ac:dyDescent="0.25">
      <c r="C5" s="3">
        <v>4</v>
      </c>
    </row>
    <row r="6" spans="1:3" x14ac:dyDescent="0.25">
      <c r="C6" s="3">
        <v>5</v>
      </c>
    </row>
    <row r="7" spans="1:3" x14ac:dyDescent="0.25">
      <c r="C7" s="3">
        <v>6</v>
      </c>
    </row>
    <row r="8" spans="1:3" x14ac:dyDescent="0.25">
      <c r="C8" s="3">
        <v>7</v>
      </c>
    </row>
    <row r="9" spans="1:3" x14ac:dyDescent="0.25">
      <c r="C9" s="3">
        <v>8</v>
      </c>
    </row>
    <row r="10" spans="1:3" x14ac:dyDescent="0.25">
      <c r="C10" s="3">
        <v>9</v>
      </c>
    </row>
    <row r="11" spans="1:3" x14ac:dyDescent="0.25">
      <c r="C11" s="3">
        <v>10</v>
      </c>
    </row>
    <row r="12" spans="1:3" x14ac:dyDescent="0.25">
      <c r="C12" s="3" t="s">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2026-08-24T08:31:00Z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