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15" documentId="8_{DD4BCA42-F0B6-40B4-ABD0-94BFAD298BEE}" xr6:coauthVersionLast="47" xr6:coauthVersionMax="47" xr10:uidLastSave="{6E48E574-1880-43E4-AECD-F5A915C8E893}"/>
  <bookViews>
    <workbookView xWindow="-120" yWindow="-120" windowWidth="29040" windowHeight="15720" xr2:uid="{BA213915-FA79-41AF-BE8A-E342D5F3A71D}"/>
  </bookViews>
  <sheets>
    <sheet name="Skills Scan" sheetId="1" r:id="rId1"/>
    <sheet name="Data Look Up"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 i="1" l="1"/>
  <c r="G68" i="1" s="1"/>
  <c r="C7" i="1"/>
  <c r="C3" i="1"/>
  <c r="E14" i="1"/>
  <c r="F14" i="1"/>
  <c r="F50" i="1"/>
  <c r="G50" i="1"/>
  <c r="E50" i="1"/>
  <c r="F34" i="1"/>
  <c r="G34" i="1"/>
  <c r="E34" i="1"/>
  <c r="G14" i="1"/>
  <c r="C56" i="1"/>
  <c r="D56" i="1"/>
  <c r="B56" i="1"/>
  <c r="E56" i="1" l="1"/>
  <c r="E57" i="1" s="1"/>
  <c r="E59" i="1" s="1"/>
  <c r="G56" i="1"/>
  <c r="G57" i="1" s="1"/>
  <c r="F56" i="1"/>
  <c r="F57" i="1" s="1"/>
  <c r="F59" i="1" s="1"/>
  <c r="B57" i="1"/>
  <c r="D57" i="1"/>
  <c r="C57" i="1"/>
</calcChain>
</file>

<file path=xl/sharedStrings.xml><?xml version="1.0" encoding="utf-8"?>
<sst xmlns="http://schemas.openxmlformats.org/spreadsheetml/2006/main" count="84" uniqueCount="80">
  <si>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</si>
  <si>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</si>
  <si>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</si>
  <si>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</si>
  <si>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</si>
  <si>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</si>
  <si>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</si>
  <si>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</si>
  <si>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t>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t>
  </si>
  <si>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</si>
  <si>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</si>
  <si>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</si>
  <si>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</si>
  <si>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</si>
  <si>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</si>
  <si>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</si>
  <si>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Knowledge</t>
  </si>
  <si>
    <t>Behaviours</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</si>
  <si>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</si>
  <si>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</si>
  <si>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</si>
  <si>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</si>
  <si>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</si>
  <si>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</si>
  <si>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</si>
  <si>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</si>
  <si>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</si>
  <si>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</si>
  <si>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</si>
  <si>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</si>
  <si>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</si>
  <si>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</si>
  <si>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</si>
  <si>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</si>
  <si>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</si>
  <si>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</si>
  <si>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</si>
  <si>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</si>
  <si>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</si>
  <si>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Domestic Electrician - Level 3 - (ST1017) Version 1.1</t>
  </si>
  <si>
    <t>S1: Maintain the safety of self and others by applying statutory health and safety policies, procedures, and regulations when conducting domestic electrical work.</t>
  </si>
  <si>
    <t>S2: Identify and comply with all relevant legislation, regulations, codes of practice and other relevant information and guidance when planning and performing domestic electrical work.</t>
  </si>
  <si>
    <t>S3: Correctly identify and use personal protective equipment (PPE) that should be used when undertaking domestic electrical work.</t>
  </si>
  <si>
    <t>S4: Carry out work in a tidy and safe manner, including restoration of the work area on completion of work.</t>
  </si>
  <si>
    <t>S5: Apply relevant legislation; building regulations; industry guidance notes; relevant codes of practice, the requirements of the current edition of the Wiring Regulations (BS7671) and other relevant standards while carrying out work.</t>
  </si>
  <si>
    <t>S6: Use relevant sources of information and guidance for domestic electrical installation and maintenance work, typically including electrical drawings and technical specifications.</t>
  </si>
  <si>
    <t>S7: Apply and use necessary mathematical techniques, formulae, and calculations that underpin a domestic electrician’s work.</t>
  </si>
  <si>
    <t>S8: Safely and correctly use a range of tools, materials, equipment, and components relevant to performing domestic electrical work.</t>
  </si>
  <si>
    <t>S9: Design, plan, set up, and install domestic electrical and electronic systems including terminating and connecting cables in domestic electrical wiring systems, installations, and equipment.</t>
  </si>
  <si>
    <t>S10: Inspect and test domestic electrical installations using the correct test equipment.</t>
  </si>
  <si>
    <t>S11: Apply diagnostic and problem-solving techniques to identify, assess and resolve domestic electrical and electronic faults for both initial and periodic testing requirements of single-phase installations.</t>
  </si>
  <si>
    <t>S12: Install and maintain domestic electrical and electronic equipment and components, including domestic heating systems, comfort and convenience technologies, heat pumps, solar panels, electric vehicle (EV) charging points and devices.</t>
  </si>
  <si>
    <t>S13: Carry out and manage own work ensuring work is compliant to the relevant standard.</t>
  </si>
  <si>
    <t>S14: Record work accurately using correct processes including completion and maintenance of work documentation, recording of test results and preparation of appropriate certification.</t>
  </si>
  <si>
    <t>S15: Use relevant digital learning platforms and business communication and collaboration applications</t>
  </si>
  <si>
    <t>K1: Understand relevant health &amp; safety legislation and safe working practices covering hazards and risks when undertaking domestic electrical work and how these can be avoided.</t>
  </si>
  <si>
    <t>K2: Personal protective equipment (PPE) that should be used when undertaking electrical work, the correct selection of PPE and how to use different PPE.</t>
  </si>
  <si>
    <t>K3: Understand how to, and importance of, restoring the work area to a tidy and safe state on completion of work.</t>
  </si>
  <si>
    <t>K4: Effective communication techniques and methods when communicating with people in different roles, and the full range of people and their roles that Domestic Electricians will interact with in their work.</t>
  </si>
  <si>
    <t>K5: Importance of customer service and effective customer service principles and techniques, taking account of the differences between people and groups of people with respect to equality and diversity.</t>
  </si>
  <si>
    <t>K6: Understand key organisations and their purpose within the electrical installation and maintenance industry, the domestic electrician's role within the industry, and career progression routes.</t>
  </si>
  <si>
    <t>K7: Relevant legislation pertaining to Domestic Electrical work including building regulations; industry guidance notes; relevant codes of practice, the requirements of the current edition of the Wiring Regulations (BS7671) and related standards.</t>
  </si>
  <si>
    <t>K8: Relevant sources of technical information and guidance specifically for domestic electrical installation and maintenance work, mainly including electrical drawings and technical specifications and why and how these should be used.</t>
  </si>
  <si>
    <t>K9: Necessary mathematical techniques, formulae, and calculations that underpin a domestic electrician’s work.</t>
  </si>
  <si>
    <t>K10: Range of tools, materials, equipment, and components used when performing domestic electrical work, and how to identify and use them safely.</t>
  </si>
  <si>
    <t>K11: Purpose of different domestic electrical and electronic equipment, installations, components and systems and their characteristics, features, installation and maintenance requirements, including domestic heating systems, comfort and convenience technologies and smart home applications and devices.</t>
  </si>
  <si>
    <t>K12: Process and procedures for the design, planning, set up, and installation of domestic electrical and electronic systems.</t>
  </si>
  <si>
    <t>K13: Methods of terminating and connecting cables in domestic electrical wiring systems, installations, and equipment.</t>
  </si>
  <si>
    <t>K14: Inspection and Testing of Domestic Electrical Installations using different diagnostic and problem-solving techniques and methods used to find, assess, and resolve domestic electrical and electronic faults for both initial and periodic testing requirements of single-phase installations.</t>
  </si>
  <si>
    <t>K15: Importance of accurate preparation, completion, and maintenance of relevant work documentation including observations, test results and certification documents.</t>
  </si>
  <si>
    <t>K16: How to prepare written quotes and estimates in a professional manner.</t>
  </si>
  <si>
    <t>K17: Application of information technology in the Domestic electrician industry, such as completion of test certificates and work documentation.</t>
  </si>
  <si>
    <t>K18: Identify current digital learning platforms, and platforms used for business communication and collaboration.</t>
  </si>
  <si>
    <t>K19: Understand the requirements for continual personal development within the industry and the opportunities for career progression.</t>
  </si>
  <si>
    <t>B1: Act responsibly and contributes to safe outcomes. Puts health and safety first for themselves and others. Embeds a health and safety culture and is always hazard and risk aware during work. Challenges any unsafe practices and demonstrates personal accountability</t>
  </si>
  <si>
    <t>B2: Embrace a sustainable working culture, taking responsibility for the careful use of resources and disposal of work waste.</t>
  </si>
  <si>
    <t>B3: Demonstrate commitment to quality, commercial awareness, and continuous improvement by complying with health, safety and welfare requirements, industry standards, statutory regulation and legislation, policies, and codes of practice.</t>
  </si>
  <si>
    <t>B4: Focus on the requirements of the customer (internal and external), seeking to provide outstanding customer services, promoting green technologies when appropriate, meeting, or exceeding customer requirements, including customers with diverse needs and transitioning to green technologies.</t>
  </si>
  <si>
    <t>B5: Manage own time efficiently to complete work operations and effectively schedule work within the confines of job responsibility.</t>
  </si>
  <si>
    <t>B6: Committed to keeping up to date with industry best practice, relevant legislation and technical standards and undertaking personal CPD in line with industry best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</si>
</sst>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0" fillId="0" borderId="1" xfId="0"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44" fontId="0" fillId="0" borderId="22"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9" xfId="0" applyBorder="1" applyAlignment="1">
      <alignment horizontal="center" vertical="center"/>
    </xf>
    <xf numFmtId="0" fontId="0" fillId="4" borderId="22" xfId="0" applyFill="1" applyBorder="1" applyAlignment="1">
      <alignment horizontal="center" vertical="center"/>
    </xf>
    <xf numFmtId="44" fontId="0" fillId="0" borderId="20" xfId="0" applyNumberFormat="1" applyBorder="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3" fillId="0" borderId="0" xfId="0" applyFont="1" applyAlignment="1">
      <alignment wrapText="1"/>
    </xf>
    <xf numFmtId="0" fontId="2" fillId="0" borderId="22" xfId="0" applyFont="1" applyBorder="1" applyAlignment="1">
      <alignment horizontal="left" vertical="center"/>
    </xf>
    <xf numFmtId="0" fontId="1" fillId="2" borderId="22" xfId="0" applyFont="1" applyFill="1" applyBorder="1" applyAlignment="1">
      <alignment horizontal="left"/>
    </xf>
    <xf numFmtId="0" fontId="7" fillId="2" borderId="22" xfId="0" applyFont="1" applyFill="1" applyBorder="1" applyAlignment="1">
      <alignment horizontal="center" vertical="center" wrapText="1"/>
    </xf>
    <xf numFmtId="0" fontId="0" fillId="0" borderId="6" xfId="0" applyBorder="1" applyAlignment="1">
      <alignment horizontal="left" vertical="center" wrapText="1"/>
    </xf>
    <xf numFmtId="0" fontId="0" fillId="3" borderId="6" xfId="0" applyFill="1" applyBorder="1" applyAlignment="1">
      <alignment vertical="center"/>
    </xf>
    <xf numFmtId="0" fontId="0" fillId="4" borderId="6" xfId="0" applyFill="1" applyBorder="1" applyAlignment="1">
      <alignment vertical="center"/>
    </xf>
    <xf numFmtId="0" fontId="1" fillId="2" borderId="22" xfId="0" applyFont="1" applyFill="1" applyBorder="1" applyAlignment="1">
      <alignment horizontal="left" vertical="center"/>
    </xf>
    <xf numFmtId="0" fontId="1" fillId="3" borderId="22"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21" xfId="0" applyFont="1" applyFill="1" applyBorder="1" applyAlignment="1">
      <alignment horizontal="center" vertical="center"/>
    </xf>
    <xf numFmtId="0" fontId="0" fillId="0" borderId="0" xfId="0" applyAlignment="1">
      <alignment horizontal="left" vertical="center"/>
    </xf>
    <xf numFmtId="0" fontId="4" fillId="0" borderId="8" xfId="0" applyFont="1" applyBorder="1" applyAlignment="1">
      <alignment horizontal="center" vertical="center" wrapText="1"/>
    </xf>
    <xf numFmtId="0" fontId="6" fillId="0" borderId="0" xfId="0" applyFont="1" applyAlignment="1">
      <alignment horizontal="center" vertical="center" wrapText="1"/>
    </xf>
    <xf numFmtId="0" fontId="5" fillId="2" borderId="12" xfId="0" applyFont="1" applyFill="1" applyBorder="1" applyAlignment="1">
      <alignment horizontal="left" vertical="top" wrapText="1"/>
    </xf>
    <xf numFmtId="0" fontId="5" fillId="2" borderId="13" xfId="0" applyFont="1" applyFill="1" applyBorder="1" applyAlignment="1">
      <alignment horizontal="left" vertical="top" wrapText="1"/>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7"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0" fillId="0" borderId="22" xfId="0" applyBorder="1" applyAlignment="1">
      <alignment horizontal="center" vertical="center"/>
    </xf>
    <xf numFmtId="0" fontId="7" fillId="2" borderId="22"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4" fillId="0" borderId="0" xfId="0" applyFont="1" applyAlignment="1">
      <alignment horizontal="center" vertical="center" wrapText="1"/>
    </xf>
    <xf numFmtId="0" fontId="5" fillId="2" borderId="23" xfId="0" applyFont="1" applyFill="1" applyBorder="1" applyAlignment="1">
      <alignment horizontal="left" vertical="top" wrapText="1"/>
    </xf>
    <xf numFmtId="0" fontId="0" fillId="0" borderId="21" xfId="0" applyBorder="1" applyAlignment="1">
      <alignment horizontal="center" vertical="center"/>
    </xf>
    <xf numFmtId="0" fontId="1" fillId="4" borderId="7"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9" xfId="0" applyBorder="1" applyAlignment="1">
      <alignment horizontal="center" vertical="center"/>
    </xf>
    <xf numFmtId="0" fontId="0" fillId="0" borderId="1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58"/>
  <sheetViews>
    <sheetView tabSelected="1" workbookViewId="0">
      <selection activeCell="A53" sqref="A53"/>
    </sheetView>
  </sheetViews>
  <sheetFormatPr defaultColWidth="0" defaultRowHeight="15" zeroHeight="1" x14ac:dyDescent="0.25"/>
  <cols>
    <col min="1" max="1" width="108.42578125" customWidth="1"/>
    <col min="2" max="7" width="16.85546875" customWidth="1"/>
  </cols>
  <sheetData>
    <row r="1" spans="1:7" x14ac:dyDescent="0.25">
      <c r="A1" s="13" t="s">
        <v>0</v>
      </c>
      <c r="B1" s="9"/>
      <c r="C1" s="10"/>
      <c r="D1" s="10"/>
      <c r="E1" s="9"/>
      <c r="F1" s="44" t="s">
        <v>1</v>
      </c>
      <c r="G1" s="44"/>
    </row>
    <row r="2" spans="1:7" x14ac:dyDescent="0.25">
      <c r="A2" s="13" t="s">
        <v>2</v>
      </c>
      <c r="B2" s="9"/>
      <c r="C2" s="10"/>
      <c r="D2" s="10"/>
      <c r="E2" s="11"/>
      <c r="F2" s="44" t="s">
        <v>3</v>
      </c>
      <c r="G2" s="44"/>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30.5" customHeight="1" x14ac:dyDescent="0.25">
      <c r="A9" s="45" t="s">
        <v>8</v>
      </c>
      <c r="B9" s="46"/>
      <c r="C9" s="46"/>
      <c r="D9" s="46"/>
      <c r="E9" s="46"/>
      <c r="F9" s="46"/>
      <c r="G9" s="46"/>
    </row>
    <row r="10" spans="1:7" ht="39.75" customHeight="1" x14ac:dyDescent="0.25">
      <c r="A10" s="66" t="s">
        <v>9</v>
      </c>
      <c r="B10" s="66"/>
      <c r="C10" s="66"/>
      <c r="D10" s="66"/>
      <c r="E10" s="66"/>
      <c r="F10" s="66"/>
      <c r="G10" s="66"/>
    </row>
    <row r="11" spans="1:7" x14ac:dyDescent="0.25">
      <c r="A11" s="32"/>
    </row>
    <row r="12" spans="1:7" ht="29.25" customHeight="1" x14ac:dyDescent="0.25">
      <c r="A12" s="33" t="s">
        <v>39</v>
      </c>
      <c r="B12" s="62" t="s">
        <v>10</v>
      </c>
      <c r="C12" s="62"/>
      <c r="D12" s="62"/>
      <c r="E12" s="62" t="s">
        <v>11</v>
      </c>
      <c r="F12" s="62"/>
      <c r="G12" s="62"/>
    </row>
    <row r="13" spans="1:7" ht="30" x14ac:dyDescent="0.25">
      <c r="A13" s="34" t="s">
        <v>12</v>
      </c>
      <c r="B13" s="35" t="s">
        <v>13</v>
      </c>
      <c r="C13" s="35" t="s">
        <v>14</v>
      </c>
      <c r="D13" s="35" t="s">
        <v>15</v>
      </c>
      <c r="E13" s="35" t="s">
        <v>13</v>
      </c>
      <c r="F13" s="35" t="s">
        <v>14</v>
      </c>
      <c r="G13" s="35" t="s">
        <v>15</v>
      </c>
    </row>
    <row r="14" spans="1:7" ht="30" x14ac:dyDescent="0.25">
      <c r="A14" s="36" t="s">
        <v>55</v>
      </c>
      <c r="B14" s="37"/>
      <c r="C14" s="37"/>
      <c r="D14" s="37"/>
      <c r="E14" s="38">
        <f>B14</f>
        <v>0</v>
      </c>
      <c r="F14" s="38">
        <f t="shared" ref="F14" si="0">C14</f>
        <v>0</v>
      </c>
      <c r="G14" s="38">
        <f t="shared" ref="G14" si="1">D14</f>
        <v>0</v>
      </c>
    </row>
    <row r="15" spans="1:7" ht="30" x14ac:dyDescent="0.25">
      <c r="A15" s="36" t="s">
        <v>56</v>
      </c>
      <c r="B15" s="37"/>
      <c r="C15" s="37"/>
      <c r="D15" s="37"/>
      <c r="E15" s="38"/>
      <c r="F15" s="38"/>
      <c r="G15" s="38"/>
    </row>
    <row r="16" spans="1:7" x14ac:dyDescent="0.25">
      <c r="A16" s="36" t="s">
        <v>57</v>
      </c>
      <c r="B16" s="37"/>
      <c r="C16" s="37"/>
      <c r="D16" s="37"/>
      <c r="E16" s="38"/>
      <c r="F16" s="38"/>
      <c r="G16" s="38"/>
    </row>
    <row r="17" spans="1:7" ht="30" x14ac:dyDescent="0.25">
      <c r="A17" s="36" t="s">
        <v>58</v>
      </c>
      <c r="B17" s="37"/>
      <c r="C17" s="37"/>
      <c r="D17" s="37"/>
      <c r="E17" s="38"/>
      <c r="F17" s="38"/>
      <c r="G17" s="38"/>
    </row>
    <row r="18" spans="1:7" ht="30" x14ac:dyDescent="0.25">
      <c r="A18" s="36" t="s">
        <v>59</v>
      </c>
      <c r="B18" s="37"/>
      <c r="C18" s="37"/>
      <c r="D18" s="37"/>
      <c r="E18" s="38"/>
      <c r="F18" s="38"/>
      <c r="G18" s="38"/>
    </row>
    <row r="19" spans="1:7" ht="30" x14ac:dyDescent="0.25">
      <c r="A19" s="36" t="s">
        <v>60</v>
      </c>
      <c r="B19" s="37"/>
      <c r="C19" s="37"/>
      <c r="D19" s="37"/>
      <c r="E19" s="38"/>
      <c r="F19" s="38"/>
      <c r="G19" s="38"/>
    </row>
    <row r="20" spans="1:7" ht="45" x14ac:dyDescent="0.25">
      <c r="A20" s="36" t="s">
        <v>61</v>
      </c>
      <c r="B20" s="37"/>
      <c r="C20" s="37"/>
      <c r="D20" s="37"/>
      <c r="E20" s="38"/>
      <c r="F20" s="38"/>
      <c r="G20" s="38"/>
    </row>
    <row r="21" spans="1:7" ht="45" x14ac:dyDescent="0.25">
      <c r="A21" s="36" t="s">
        <v>62</v>
      </c>
      <c r="B21" s="37"/>
      <c r="C21" s="37"/>
      <c r="D21" s="37"/>
      <c r="E21" s="38"/>
      <c r="F21" s="38"/>
      <c r="G21" s="38"/>
    </row>
    <row r="22" spans="1:7" x14ac:dyDescent="0.25">
      <c r="A22" s="36" t="s">
        <v>63</v>
      </c>
      <c r="B22" s="37"/>
      <c r="C22" s="37"/>
      <c r="D22" s="37"/>
      <c r="E22" s="38"/>
      <c r="F22" s="38"/>
      <c r="G22" s="38"/>
    </row>
    <row r="23" spans="1:7" ht="30" x14ac:dyDescent="0.25">
      <c r="A23" s="36" t="s">
        <v>64</v>
      </c>
      <c r="B23" s="37"/>
      <c r="C23" s="37"/>
      <c r="D23" s="37"/>
      <c r="E23" s="38"/>
      <c r="F23" s="38"/>
      <c r="G23" s="38"/>
    </row>
    <row r="24" spans="1:7" ht="45" x14ac:dyDescent="0.25">
      <c r="A24" s="36" t="s">
        <v>65</v>
      </c>
      <c r="B24" s="37"/>
      <c r="C24" s="37"/>
      <c r="D24" s="37"/>
      <c r="E24" s="38"/>
      <c r="F24" s="38"/>
      <c r="G24" s="38"/>
    </row>
    <row r="25" spans="1:7" ht="30" x14ac:dyDescent="0.25">
      <c r="A25" s="36" t="s">
        <v>66</v>
      </c>
      <c r="B25" s="37"/>
      <c r="C25" s="37"/>
      <c r="D25" s="37"/>
      <c r="E25" s="38"/>
      <c r="F25" s="38"/>
      <c r="G25" s="38"/>
    </row>
    <row r="26" spans="1:7" ht="30" x14ac:dyDescent="0.25">
      <c r="A26" s="36" t="s">
        <v>67</v>
      </c>
      <c r="B26" s="37"/>
      <c r="C26" s="37"/>
      <c r="D26" s="37"/>
      <c r="E26" s="38"/>
      <c r="F26" s="38"/>
      <c r="G26" s="38"/>
    </row>
    <row r="27" spans="1:7" ht="45" x14ac:dyDescent="0.25">
      <c r="A27" s="36" t="s">
        <v>68</v>
      </c>
      <c r="B27" s="37"/>
      <c r="C27" s="37"/>
      <c r="D27" s="37"/>
      <c r="E27" s="38"/>
      <c r="F27" s="38"/>
      <c r="G27" s="38"/>
    </row>
    <row r="28" spans="1:7" ht="30" x14ac:dyDescent="0.25">
      <c r="A28" s="36" t="s">
        <v>69</v>
      </c>
      <c r="B28" s="37"/>
      <c r="C28" s="37"/>
      <c r="D28" s="37"/>
      <c r="E28" s="38"/>
      <c r="F28" s="38"/>
      <c r="G28" s="38"/>
    </row>
    <row r="29" spans="1:7" x14ac:dyDescent="0.25">
      <c r="A29" s="36" t="s">
        <v>70</v>
      </c>
      <c r="B29" s="37"/>
      <c r="C29" s="37"/>
      <c r="D29" s="37"/>
      <c r="E29" s="38"/>
      <c r="F29" s="38"/>
      <c r="G29" s="38"/>
    </row>
    <row r="30" spans="1:7" ht="30" x14ac:dyDescent="0.25">
      <c r="A30" s="36" t="s">
        <v>71</v>
      </c>
      <c r="B30" s="37"/>
      <c r="C30" s="37"/>
      <c r="D30" s="37"/>
      <c r="E30" s="38"/>
      <c r="F30" s="38"/>
      <c r="G30" s="38"/>
    </row>
    <row r="31" spans="1:7" x14ac:dyDescent="0.25">
      <c r="A31" s="36" t="s">
        <v>72</v>
      </c>
      <c r="B31" s="37"/>
      <c r="C31" s="37"/>
      <c r="D31" s="37"/>
      <c r="E31" s="38"/>
      <c r="F31" s="38"/>
      <c r="G31" s="38"/>
    </row>
    <row r="32" spans="1:7" ht="30" x14ac:dyDescent="0.25">
      <c r="A32" s="36" t="s">
        <v>73</v>
      </c>
      <c r="B32" s="37"/>
      <c r="C32" s="37"/>
      <c r="D32" s="37"/>
      <c r="E32" s="38"/>
      <c r="F32" s="38"/>
      <c r="G32" s="38"/>
    </row>
    <row r="33" spans="1:7" x14ac:dyDescent="0.25">
      <c r="A33" s="63" t="s">
        <v>16</v>
      </c>
      <c r="B33" s="63"/>
      <c r="C33" s="63"/>
      <c r="D33" s="63"/>
      <c r="E33" s="63"/>
      <c r="F33" s="63"/>
      <c r="G33" s="63"/>
    </row>
    <row r="34" spans="1:7" ht="30" x14ac:dyDescent="0.25">
      <c r="A34" s="16" t="s">
        <v>40</v>
      </c>
      <c r="B34" s="17"/>
      <c r="C34" s="17"/>
      <c r="D34" s="17"/>
      <c r="E34" s="18">
        <f t="shared" ref="E34:E50" si="2">B34</f>
        <v>0</v>
      </c>
      <c r="F34" s="18">
        <f t="shared" ref="F34" si="3">C34</f>
        <v>0</v>
      </c>
      <c r="G34" s="18">
        <f t="shared" ref="G34" si="4">D34</f>
        <v>0</v>
      </c>
    </row>
    <row r="35" spans="1:7" ht="30" x14ac:dyDescent="0.25">
      <c r="A35" s="16" t="s">
        <v>41</v>
      </c>
      <c r="B35" s="17"/>
      <c r="C35" s="17"/>
      <c r="D35" s="17"/>
      <c r="E35" s="18"/>
      <c r="F35" s="18"/>
      <c r="G35" s="18"/>
    </row>
    <row r="36" spans="1:7" ht="30" x14ac:dyDescent="0.25">
      <c r="A36" s="16" t="s">
        <v>42</v>
      </c>
      <c r="B36" s="17"/>
      <c r="C36" s="17"/>
      <c r="D36" s="17"/>
      <c r="E36" s="18"/>
      <c r="F36" s="18"/>
      <c r="G36" s="18"/>
    </row>
    <row r="37" spans="1:7" x14ac:dyDescent="0.25">
      <c r="A37" s="16" t="s">
        <v>43</v>
      </c>
      <c r="B37" s="17"/>
      <c r="C37" s="17"/>
      <c r="D37" s="17"/>
      <c r="E37" s="18"/>
      <c r="F37" s="18"/>
      <c r="G37" s="18"/>
    </row>
    <row r="38" spans="1:7" ht="45" x14ac:dyDescent="0.25">
      <c r="A38" s="16" t="s">
        <v>44</v>
      </c>
      <c r="B38" s="17"/>
      <c r="C38" s="17"/>
      <c r="D38" s="17"/>
      <c r="E38" s="18"/>
      <c r="F38" s="18"/>
      <c r="G38" s="18"/>
    </row>
    <row r="39" spans="1:7" ht="30" x14ac:dyDescent="0.25">
      <c r="A39" s="16" t="s">
        <v>45</v>
      </c>
      <c r="B39" s="17"/>
      <c r="C39" s="17"/>
      <c r="D39" s="17"/>
      <c r="E39" s="18"/>
      <c r="F39" s="18"/>
      <c r="G39" s="18"/>
    </row>
    <row r="40" spans="1:7" ht="30" x14ac:dyDescent="0.25">
      <c r="A40" s="16" t="s">
        <v>46</v>
      </c>
      <c r="B40" s="17"/>
      <c r="C40" s="17"/>
      <c r="D40" s="17"/>
      <c r="E40" s="18"/>
      <c r="F40" s="18"/>
      <c r="G40" s="18"/>
    </row>
    <row r="41" spans="1:7" ht="30" x14ac:dyDescent="0.25">
      <c r="A41" s="16" t="s">
        <v>47</v>
      </c>
      <c r="B41" s="17"/>
      <c r="C41" s="17"/>
      <c r="D41" s="17"/>
      <c r="E41" s="18"/>
      <c r="F41" s="18"/>
      <c r="G41" s="18"/>
    </row>
    <row r="42" spans="1:7" ht="30" x14ac:dyDescent="0.25">
      <c r="A42" s="16" t="s">
        <v>48</v>
      </c>
      <c r="B42" s="17"/>
      <c r="C42" s="17"/>
      <c r="D42" s="17"/>
      <c r="E42" s="18"/>
      <c r="F42" s="18"/>
      <c r="G42" s="18"/>
    </row>
    <row r="43" spans="1:7" x14ac:dyDescent="0.25">
      <c r="A43" s="16" t="s">
        <v>49</v>
      </c>
      <c r="B43" s="17"/>
      <c r="C43" s="17"/>
      <c r="D43" s="17"/>
      <c r="E43" s="18"/>
      <c r="F43" s="18"/>
      <c r="G43" s="18"/>
    </row>
    <row r="44" spans="1:7" ht="30" x14ac:dyDescent="0.25">
      <c r="A44" s="16" t="s">
        <v>50</v>
      </c>
      <c r="B44" s="17"/>
      <c r="C44" s="17"/>
      <c r="D44" s="17"/>
      <c r="E44" s="18"/>
      <c r="F44" s="18"/>
      <c r="G44" s="18"/>
    </row>
    <row r="45" spans="1:7" ht="45" x14ac:dyDescent="0.25">
      <c r="A45" s="16" t="s">
        <v>51</v>
      </c>
      <c r="B45" s="17"/>
      <c r="C45" s="17"/>
      <c r="D45" s="17"/>
      <c r="E45" s="18"/>
      <c r="F45" s="18"/>
      <c r="G45" s="18"/>
    </row>
    <row r="46" spans="1:7" x14ac:dyDescent="0.25">
      <c r="A46" s="16" t="s">
        <v>52</v>
      </c>
      <c r="B46" s="17"/>
      <c r="C46" s="17"/>
      <c r="D46" s="17"/>
      <c r="E46" s="18"/>
      <c r="F46" s="18"/>
      <c r="G46" s="18"/>
    </row>
    <row r="47" spans="1:7" ht="30" x14ac:dyDescent="0.25">
      <c r="A47" s="16" t="s">
        <v>53</v>
      </c>
      <c r="B47" s="17"/>
      <c r="C47" s="17"/>
      <c r="D47" s="17"/>
      <c r="E47" s="18"/>
      <c r="F47" s="18"/>
      <c r="G47" s="18"/>
    </row>
    <row r="48" spans="1:7" x14ac:dyDescent="0.25">
      <c r="A48" s="16" t="s">
        <v>54</v>
      </c>
      <c r="B48" s="17"/>
      <c r="C48" s="17"/>
      <c r="D48" s="17"/>
      <c r="E48" s="18"/>
      <c r="F48" s="18"/>
      <c r="G48" s="18"/>
    </row>
    <row r="49" spans="1:7" x14ac:dyDescent="0.25">
      <c r="A49" s="64" t="s">
        <v>17</v>
      </c>
      <c r="B49" s="65"/>
      <c r="C49" s="65"/>
      <c r="D49" s="65"/>
      <c r="E49" s="65"/>
      <c r="F49" s="65"/>
      <c r="G49" s="65"/>
    </row>
    <row r="50" spans="1:7" ht="45" x14ac:dyDescent="0.25">
      <c r="A50" s="16" t="s">
        <v>74</v>
      </c>
      <c r="B50" s="17"/>
      <c r="C50" s="17"/>
      <c r="D50" s="17"/>
      <c r="E50" s="18">
        <f t="shared" si="2"/>
        <v>0</v>
      </c>
      <c r="F50" s="18">
        <f t="shared" ref="F50" si="5">C50</f>
        <v>0</v>
      </c>
      <c r="G50" s="18">
        <f t="shared" ref="G50" si="6">D50</f>
        <v>0</v>
      </c>
    </row>
    <row r="51" spans="1:7" ht="30" x14ac:dyDescent="0.25">
      <c r="A51" s="16" t="s">
        <v>75</v>
      </c>
      <c r="B51" s="17"/>
      <c r="C51" s="17"/>
      <c r="D51" s="17"/>
      <c r="E51" s="18"/>
      <c r="F51" s="18"/>
      <c r="G51" s="18"/>
    </row>
    <row r="52" spans="1:7" ht="45" x14ac:dyDescent="0.25">
      <c r="A52" s="16" t="s">
        <v>76</v>
      </c>
      <c r="B52" s="17"/>
      <c r="C52" s="17"/>
      <c r="D52" s="17"/>
      <c r="E52" s="18"/>
      <c r="F52" s="18"/>
      <c r="G52" s="18"/>
    </row>
    <row r="53" spans="1:7" ht="45" x14ac:dyDescent="0.25">
      <c r="A53" s="16" t="s">
        <v>77</v>
      </c>
      <c r="B53" s="17"/>
      <c r="C53" s="17"/>
      <c r="D53" s="17"/>
      <c r="E53" s="18"/>
      <c r="F53" s="18"/>
      <c r="G53" s="18"/>
    </row>
    <row r="54" spans="1:7" ht="30" x14ac:dyDescent="0.25">
      <c r="A54" s="16" t="s">
        <v>78</v>
      </c>
      <c r="B54" s="17"/>
      <c r="C54" s="17"/>
      <c r="D54" s="17"/>
      <c r="E54" s="18"/>
      <c r="F54" s="18"/>
      <c r="G54" s="18"/>
    </row>
    <row r="55" spans="1:7" ht="30" x14ac:dyDescent="0.25">
      <c r="A55" s="16" t="s">
        <v>79</v>
      </c>
      <c r="B55" s="17"/>
      <c r="C55" s="17"/>
      <c r="D55" s="17"/>
      <c r="E55" s="18"/>
      <c r="F55" s="18"/>
      <c r="G55" s="18"/>
    </row>
    <row r="56" spans="1:7" x14ac:dyDescent="0.25">
      <c r="A56" s="3" t="s">
        <v>18</v>
      </c>
      <c r="B56" s="4">
        <f>COUNTIF(B$14:B$32, "yes") + COUNTIF(B$34:B$48, "yes") + COUNTIF(B$50:B$55, "yes")</f>
        <v>0</v>
      </c>
      <c r="C56" s="4">
        <f>COUNTIF(C$14:C$32, "yes") + COUNTIF(C$34:C$48, "yes") + COUNTIF(C$50:C$55, "yes")</f>
        <v>0</v>
      </c>
      <c r="D56" s="4">
        <f>COUNTIF(D$14:D$32, "yes") + COUNTIF(D$34:D$48, "yes") + COUNTIF(D$50:D$55, "yes")</f>
        <v>0</v>
      </c>
      <c r="E56" s="4">
        <f>COUNTIF(B$14:E$32, "yes") + COUNTIF(E$34:E$48, "yes") + COUNTIF(E$50:E$55, "yes")</f>
        <v>0</v>
      </c>
      <c r="F56" s="4">
        <f>COUNTIF(F$14:F$32, "yes") + COUNTIF(F$34:F$48, "yes") + COUNTIF(F$50:F$55, "yes")</f>
        <v>0</v>
      </c>
      <c r="G56" s="4">
        <f>COUNTIF(G$14:G$32, "yes") + COUNTIF(G$34:G$48, "yes") + COUNTIF(G$50:G$55, "yes")</f>
        <v>0</v>
      </c>
    </row>
    <row r="57" spans="1:7" x14ac:dyDescent="0.25">
      <c r="A57" s="4" t="s">
        <v>19</v>
      </c>
      <c r="B57" s="7" t="e">
        <f>B56/($B$56+$C$56+$D$56)</f>
        <v>#DIV/0!</v>
      </c>
      <c r="C57" s="7" t="e">
        <f t="shared" ref="C57:G57" si="7">C56/($B$56+$C$56+$D$56)</f>
        <v>#DIV/0!</v>
      </c>
      <c r="D57" s="7" t="e">
        <f t="shared" si="7"/>
        <v>#DIV/0!</v>
      </c>
      <c r="E57" s="7" t="e">
        <f t="shared" si="7"/>
        <v>#DIV/0!</v>
      </c>
      <c r="F57" s="7" t="e">
        <f t="shared" si="7"/>
        <v>#DIV/0!</v>
      </c>
      <c r="G57" s="7" t="e">
        <f t="shared" si="7"/>
        <v>#DIV/0!</v>
      </c>
    </row>
    <row r="58" spans="1:7" x14ac:dyDescent="0.25">
      <c r="B58" s="1"/>
      <c r="C58" s="1"/>
      <c r="D58" s="1"/>
      <c r="E58" s="1"/>
      <c r="F58" s="1"/>
      <c r="G58" s="1"/>
    </row>
    <row r="59" spans="1:7" x14ac:dyDescent="0.25">
      <c r="A59" s="30" t="s">
        <v>20</v>
      </c>
      <c r="B59" s="5"/>
      <c r="C59" s="5"/>
      <c r="D59" s="5"/>
      <c r="E59" s="31" t="e">
        <f>IF(E57&gt;=10%, "Reduction required", "No reduction required")</f>
        <v>#DIV/0!</v>
      </c>
      <c r="F59" s="31" t="e">
        <f>IF(F57&gt;=20%, "Reduction required", "No reduction required")</f>
        <v>#DIV/0!</v>
      </c>
      <c r="G59" s="6"/>
    </row>
    <row r="60" spans="1:7" x14ac:dyDescent="0.25">
      <c r="A60" s="1"/>
    </row>
    <row r="61" spans="1:7" ht="17.25" customHeight="1" x14ac:dyDescent="0.25">
      <c r="A61" s="47" t="s">
        <v>21</v>
      </c>
      <c r="B61" s="49" t="s">
        <v>22</v>
      </c>
      <c r="C61" s="50"/>
      <c r="D61" s="50"/>
      <c r="E61" s="50"/>
      <c r="F61" s="50"/>
      <c r="G61" s="51"/>
    </row>
    <row r="62" spans="1:7" x14ac:dyDescent="0.25">
      <c r="A62" s="48"/>
      <c r="B62" s="52" t="s">
        <v>23</v>
      </c>
      <c r="C62" s="53"/>
      <c r="D62" s="53"/>
      <c r="E62" s="53"/>
      <c r="F62" s="53"/>
      <c r="G62" s="54"/>
    </row>
    <row r="63" spans="1:7" x14ac:dyDescent="0.25">
      <c r="A63" s="58"/>
      <c r="B63" s="55"/>
      <c r="C63" s="56"/>
      <c r="D63" s="56"/>
      <c r="E63" s="56"/>
      <c r="F63" s="56"/>
      <c r="G63" s="57"/>
    </row>
    <row r="64" spans="1:7" x14ac:dyDescent="0.25">
      <c r="A64" s="59"/>
      <c r="B64" s="19"/>
      <c r="C64" s="10"/>
      <c r="D64" s="10"/>
      <c r="E64" s="10"/>
      <c r="F64" s="10"/>
      <c r="G64" s="20"/>
    </row>
    <row r="65" spans="1:7" x14ac:dyDescent="0.25">
      <c r="A65" s="60"/>
      <c r="B65" s="61" t="s">
        <v>24</v>
      </c>
      <c r="C65" s="61"/>
      <c r="D65" s="21">
        <v>156</v>
      </c>
      <c r="E65" s="10"/>
      <c r="F65" s="21" t="s">
        <v>25</v>
      </c>
      <c r="G65" s="22">
        <v>19000</v>
      </c>
    </row>
    <row r="66" spans="1:7" ht="15" customHeight="1" x14ac:dyDescent="0.25">
      <c r="A66" s="67" t="s">
        <v>26</v>
      </c>
      <c r="B66" s="61" t="s">
        <v>27</v>
      </c>
      <c r="C66" s="61"/>
      <c r="D66" s="21">
        <v>626</v>
      </c>
      <c r="E66" s="10"/>
      <c r="F66" s="21" t="s">
        <v>28</v>
      </c>
      <c r="G66" s="22">
        <f>ROUNDDOWN((G65-(G65*50%))*(D68/D66),0)</f>
        <v>0</v>
      </c>
    </row>
    <row r="67" spans="1:7" x14ac:dyDescent="0.25">
      <c r="A67" s="48"/>
      <c r="B67" s="68" t="s">
        <v>29</v>
      </c>
      <c r="C67" s="68"/>
      <c r="D67" s="23"/>
      <c r="E67" s="10"/>
      <c r="F67" s="10"/>
      <c r="G67" s="24"/>
    </row>
    <row r="68" spans="1:7" x14ac:dyDescent="0.25">
      <c r="A68" s="69"/>
      <c r="B68" s="72" t="s">
        <v>30</v>
      </c>
      <c r="C68" s="73"/>
      <c r="D68" s="26"/>
      <c r="E68" s="10"/>
      <c r="F68" s="25" t="s">
        <v>31</v>
      </c>
      <c r="G68" s="22">
        <f>G65-G66</f>
        <v>19000</v>
      </c>
    </row>
    <row r="69" spans="1:7" x14ac:dyDescent="0.25">
      <c r="A69" s="70"/>
      <c r="B69" s="10"/>
      <c r="C69" s="10"/>
      <c r="D69" s="10"/>
      <c r="E69" s="10"/>
      <c r="F69" s="10"/>
      <c r="G69" s="27"/>
    </row>
    <row r="70" spans="1:7" x14ac:dyDescent="0.25">
      <c r="A70" s="71"/>
      <c r="B70" s="28"/>
      <c r="C70" s="28"/>
      <c r="D70" s="28"/>
      <c r="E70" s="28"/>
      <c r="F70" s="28"/>
      <c r="G70" s="29"/>
    </row>
    <row r="71" spans="1:7" x14ac:dyDescent="0.25">
      <c r="B71" s="10"/>
      <c r="C71" s="10"/>
      <c r="D71" s="10"/>
      <c r="E71" s="10"/>
      <c r="F71" s="10"/>
      <c r="G71" s="10"/>
    </row>
    <row r="72" spans="1:7" x14ac:dyDescent="0.25">
      <c r="B72" s="39" t="s">
        <v>32</v>
      </c>
      <c r="C72" s="40"/>
      <c r="D72" s="40"/>
      <c r="E72" s="40"/>
      <c r="F72" s="39" t="s">
        <v>33</v>
      </c>
      <c r="G72" s="40"/>
    </row>
    <row r="73" spans="1:7" x14ac:dyDescent="0.25">
      <c r="A73" s="8"/>
      <c r="B73" s="39"/>
      <c r="C73" s="40"/>
      <c r="D73" s="40"/>
      <c r="E73" s="40"/>
      <c r="F73" s="39"/>
      <c r="G73" s="40"/>
    </row>
    <row r="74" spans="1:7" x14ac:dyDescent="0.25">
      <c r="A74" s="8"/>
      <c r="B74" s="39" t="s">
        <v>34</v>
      </c>
      <c r="C74" s="41"/>
      <c r="D74" s="41"/>
      <c r="E74" s="41"/>
      <c r="F74" s="39" t="s">
        <v>33</v>
      </c>
      <c r="G74" s="42"/>
    </row>
    <row r="75" spans="1:7" x14ac:dyDescent="0.25">
      <c r="A75" s="8"/>
      <c r="B75" s="39"/>
      <c r="C75" s="41"/>
      <c r="D75" s="41"/>
      <c r="E75" s="41"/>
      <c r="F75" s="39"/>
      <c r="G75" s="43"/>
    </row>
    <row r="76" spans="1:7" x14ac:dyDescent="0.25">
      <c r="B76" s="10"/>
      <c r="C76" s="10"/>
      <c r="D76" s="10"/>
      <c r="E76" s="10"/>
      <c r="F76" s="10"/>
      <c r="G76" s="10"/>
    </row>
    <row r="77" spans="1:7" x14ac:dyDescent="0.25"/>
    <row r="78" spans="1:7" x14ac:dyDescent="0.25"/>
    <row r="79" spans="1:7" x14ac:dyDescent="0.25"/>
    <row r="80" spans="1:7"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sheetData>
  <mergeCells count="26">
    <mergeCell ref="A66:A67"/>
    <mergeCell ref="B66:C66"/>
    <mergeCell ref="B67:C67"/>
    <mergeCell ref="A68:A70"/>
    <mergeCell ref="B68:C68"/>
    <mergeCell ref="F1:G1"/>
    <mergeCell ref="F2:G2"/>
    <mergeCell ref="A9:G9"/>
    <mergeCell ref="A61:A62"/>
    <mergeCell ref="B61:G61"/>
    <mergeCell ref="B62:G63"/>
    <mergeCell ref="A63:A65"/>
    <mergeCell ref="B65:C65"/>
    <mergeCell ref="B12:D12"/>
    <mergeCell ref="E12:G12"/>
    <mergeCell ref="A33:G33"/>
    <mergeCell ref="A49:G49"/>
    <mergeCell ref="A10:G10"/>
    <mergeCell ref="B72:B73"/>
    <mergeCell ref="C72:E73"/>
    <mergeCell ref="F72:F73"/>
    <mergeCell ref="G72:G73"/>
    <mergeCell ref="B74:B75"/>
    <mergeCell ref="C74:E75"/>
    <mergeCell ref="F74:F75"/>
    <mergeCell ref="G74:G75"/>
  </mergeCells>
  <dataValidations count="1">
    <dataValidation allowBlank="1" showInputMessage="1" showErrorMessage="1" sqref="E34:G48 B56:G58 E50:G55 E14:G32"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B34:D48 B14:D32 B50:D55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35</v>
      </c>
      <c r="C1" t="s">
        <v>36</v>
      </c>
    </row>
    <row r="2" spans="1:3" x14ac:dyDescent="0.25">
      <c r="A2" t="s">
        <v>37</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2026-08-24T07:45:32Z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