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Dcs-fs\apps\Apprenticeship Management\Apprenticeship Info 23-24\Skills Scans 25.26\"/>
    </mc:Choice>
  </mc:AlternateContent>
  <xr:revisionPtr revIDLastSave="30" documentId="13_ncr:1_{5C7F9D6D-CBE2-4E9A-BED4-78AA2A845250}" xr6:coauthVersionLast="47" xr6:coauthVersionMax="47" xr10:uidLastSave="{78B6D7FD-543E-41E8-A971-F6DB3803E79A}"/>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G64" i="1"/>
  <c r="G66" i="1" s="1"/>
  <c r="E52" i="1"/>
  <c r="F52" i="1"/>
  <c r="G52" i="1"/>
  <c r="C7" i="1"/>
  <c r="C3" i="1"/>
  <c r="E38" i="1"/>
  <c r="F38" i="1"/>
  <c r="G38" i="1"/>
  <c r="E39" i="1"/>
  <c r="F39" i="1"/>
  <c r="G39" i="1"/>
  <c r="E40" i="1"/>
  <c r="F40" i="1"/>
  <c r="G40" i="1"/>
  <c r="E41" i="1"/>
  <c r="F41" i="1"/>
  <c r="G41" i="1"/>
  <c r="E42" i="1"/>
  <c r="F42" i="1"/>
  <c r="G42" i="1"/>
  <c r="E43" i="1"/>
  <c r="F43" i="1"/>
  <c r="G43" i="1"/>
  <c r="E44" i="1"/>
  <c r="F44" i="1"/>
  <c r="G44" i="1"/>
  <c r="E45" i="1"/>
  <c r="F45" i="1"/>
  <c r="G45" i="1"/>
  <c r="E46" i="1"/>
  <c r="F46" i="1"/>
  <c r="G46" i="1"/>
  <c r="E21" i="1"/>
  <c r="F21" i="1"/>
  <c r="G21" i="1"/>
  <c r="E22" i="1"/>
  <c r="F22" i="1"/>
  <c r="G22" i="1"/>
  <c r="E23" i="1"/>
  <c r="F23" i="1"/>
  <c r="G23" i="1"/>
  <c r="E24" i="1"/>
  <c r="F24" i="1"/>
  <c r="G24" i="1"/>
  <c r="E25" i="1"/>
  <c r="F25" i="1"/>
  <c r="G25" i="1"/>
  <c r="E26" i="1"/>
  <c r="F26" i="1"/>
  <c r="G26" i="1"/>
  <c r="E27" i="1"/>
  <c r="F27" i="1"/>
  <c r="G27" i="1"/>
  <c r="E28" i="1"/>
  <c r="F28" i="1"/>
  <c r="G28" i="1"/>
  <c r="E19" i="1"/>
  <c r="F19" i="1"/>
  <c r="G19" i="1"/>
  <c r="E20" i="1"/>
  <c r="F20" i="1"/>
  <c r="G20" i="1"/>
  <c r="F13" i="1"/>
  <c r="E13" i="1"/>
  <c r="F48" i="1"/>
  <c r="G48" i="1"/>
  <c r="F49" i="1"/>
  <c r="G49" i="1"/>
  <c r="F50" i="1"/>
  <c r="G50" i="1"/>
  <c r="F51" i="1"/>
  <c r="G51" i="1"/>
  <c r="F53" i="1"/>
  <c r="G53" i="1"/>
  <c r="E49" i="1"/>
  <c r="E50" i="1"/>
  <c r="E51" i="1"/>
  <c r="E53" i="1"/>
  <c r="E48" i="1"/>
  <c r="F30" i="1"/>
  <c r="G30" i="1"/>
  <c r="F31" i="1"/>
  <c r="G31" i="1"/>
  <c r="F32" i="1"/>
  <c r="G32" i="1"/>
  <c r="F33" i="1"/>
  <c r="G33" i="1"/>
  <c r="F34" i="1"/>
  <c r="G34" i="1"/>
  <c r="F35" i="1"/>
  <c r="G35" i="1"/>
  <c r="F36" i="1"/>
  <c r="G36" i="1"/>
  <c r="F37" i="1"/>
  <c r="G37" i="1"/>
  <c r="E31" i="1"/>
  <c r="E32" i="1"/>
  <c r="E33" i="1"/>
  <c r="E34" i="1"/>
  <c r="E35" i="1"/>
  <c r="E36" i="1"/>
  <c r="E37" i="1"/>
  <c r="E30" i="1"/>
  <c r="G13" i="1"/>
  <c r="F14" i="1"/>
  <c r="G14" i="1"/>
  <c r="F15" i="1"/>
  <c r="G15" i="1"/>
  <c r="F16" i="1"/>
  <c r="G16" i="1"/>
  <c r="F17" i="1"/>
  <c r="G17" i="1"/>
  <c r="F18" i="1"/>
  <c r="G18" i="1"/>
  <c r="E14" i="1"/>
  <c r="E15" i="1"/>
  <c r="E16" i="1"/>
  <c r="E17" i="1"/>
  <c r="E18" i="1"/>
  <c r="C54" i="1"/>
  <c r="D54" i="1"/>
  <c r="B54" i="1"/>
  <c r="E54" i="1" l="1"/>
  <c r="E55" i="1" s="1"/>
  <c r="E57" i="1" s="1"/>
  <c r="G54" i="1"/>
  <c r="G55" i="1" s="1"/>
  <c r="F54" i="1"/>
  <c r="F55" i="1" s="1"/>
  <c r="F57" i="1" s="1"/>
  <c r="B55" i="1"/>
  <c r="D55" i="1"/>
  <c r="C55" i="1"/>
</calcChain>
</file>

<file path=xl/sharedStrings.xml><?xml version="1.0" encoding="utf-8"?>
<sst xmlns="http://schemas.openxmlformats.org/spreadsheetml/2006/main" count="82" uniqueCount="78">
  <si>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</si>
  <si>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</si>
  <si>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</si>
  <si>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</si>
  <si>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</si>
  <si>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</si>
  <si>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</si>
  <si>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</si>
  <si>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</si>
  <si>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Teaching Assistant Level 3 (ST0454) Version 1.1</t>
  </si>
  <si>
    <t xml:space="preserve">Employer and Apprentice Rating </t>
  </si>
  <si>
    <t>Assessor Verification</t>
  </si>
  <si>
    <t xml:space="preserve">Skills </t>
  </si>
  <si>
    <t>No Training Required</t>
  </si>
  <si>
    <t>Part Training required</t>
  </si>
  <si>
    <t>Full Training required</t>
  </si>
  <si>
    <t>S1: Apply strategies to support and encourage the development of independent learners.</t>
  </si>
  <si>
    <t>S2: Adapt communication strategies for the audience and context.</t>
  </si>
  <si>
    <t>S3: Apply behaviour management strategies in line with organisational policy.</t>
  </si>
  <si>
    <t>S4: Adapt resources to support all learners.</t>
  </si>
  <si>
    <t>S5: Communicate with teachers to ensure clarity of the TA’s role.</t>
  </si>
  <si>
    <t>S6: Apply teaching strategies to deliver learning activities or interventions.</t>
  </si>
  <si>
    <t>S7: Build relationships with learners, teachers, other professionals and stakeholders.</t>
  </si>
  <si>
    <t>S8: Comply with legislation, guidance, and procedures for Prevent, safeguarding and health &amp; safety.</t>
  </si>
  <si>
    <t>S9: Support the well-being and mental health of learners.</t>
  </si>
  <si>
    <t>S10: Observe, record, and report on learners in line with organisational procedures.</t>
  </si>
  <si>
    <t>S11: Apply methods of formative assessment.</t>
  </si>
  <si>
    <t>S12: Use up to date technology safely, to support learning.</t>
  </si>
  <si>
    <t>S13: Encourage safe use of technology by learners.</t>
  </si>
  <si>
    <t>S14: Adapt teaching strategies to support all learners (for example, scaffolding, open questioning).</t>
  </si>
  <si>
    <t>S15: Identify and respond to pastoral and academic behaviours in learners.</t>
  </si>
  <si>
    <t>S16: Provide feedback to learners.</t>
  </si>
  <si>
    <t>Knowledge</t>
  </si>
  <si>
    <t>K1: The importance of providing feedback.</t>
  </si>
  <si>
    <t>K2: The learning resources available to support learners and how to use them.</t>
  </si>
  <si>
    <t>K3: The stages of development for children and young people.</t>
  </si>
  <si>
    <t>K4: The principles of target setting to support the next steps in learning.</t>
  </si>
  <si>
    <t>K5: The impact of transition on learners and strategies to support them.</t>
  </si>
  <si>
    <t>K6: How technology can support learning.</t>
  </si>
  <si>
    <t>K7: The learning, assessment, and feedback cycle.</t>
  </si>
  <si>
    <t>K8: Methods of formative assessment.</t>
  </si>
  <si>
    <t>K9: Methods of observing, recording, and reporting.</t>
  </si>
  <si>
    <t>K10: The curriculum intent, how it is implemented, and the intended impact.</t>
  </si>
  <si>
    <t>K11: Prevent, safeguarding and health &amp; safety legislation, guidance, and procedures.</t>
  </si>
  <si>
    <t>K12: Teaching strategies to deliver learning activities and interventions (for example, scaffolding, open questioning).</t>
  </si>
  <si>
    <t>K13: How to adapt communication strategies to suit the audience and context.</t>
  </si>
  <si>
    <t>K14: Types of learning intervention.</t>
  </si>
  <si>
    <t>K15: How to support learner’s well-being, mental health and pastoral needs, including referral to other professionals or services.</t>
  </si>
  <si>
    <t>K16: The pastoral and academic behaviours learners will display.</t>
  </si>
  <si>
    <t>K17: The impact of enrichment activities on learners.</t>
  </si>
  <si>
    <t>Behaviours</t>
  </si>
  <si>
    <t>B1: Act professionally and respectfully with the whole school community.</t>
  </si>
  <si>
    <t>B2: Be a positive role model, upholding and exemplifying the organisation's values.</t>
  </si>
  <si>
    <t>B3: Respect and promote equality, diversity, and inclusion.</t>
  </si>
  <si>
    <t>B4: Be committed to improving their own delivery through reflective practice.</t>
  </si>
  <si>
    <t>B5: Engage with research to establish best practice.</t>
  </si>
  <si>
    <t>B6: Work collaboratively and constructively with the whole school community.</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</si>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</sst>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80">
    <xf numFmtId="0" fontId="0" fillId="0" borderId="0" xfId="0"/>
    <xf numFmtId="0" fontId="0" fillId="0" borderId="0" xfId="0" applyAlignment="1">
      <alignment wrapText="1"/>
    </xf>
    <xf numFmtId="1" fontId="0" fillId="0" borderId="0" xfId="0" applyNumberFormat="1"/>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1" fillId="2" borderId="10" xfId="0" applyFont="1" applyFill="1" applyBorder="1" applyAlignment="1">
      <alignment wrapText="1"/>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5" xfId="0" applyFont="1" applyFill="1" applyBorder="1" applyAlignment="1">
      <alignment horizontal="center" vertical="center" wrapText="1"/>
    </xf>
    <xf numFmtId="0" fontId="2" fillId="0" borderId="6" xfId="0" applyFont="1" applyBorder="1" applyAlignment="1">
      <alignment vertical="center"/>
    </xf>
    <xf numFmtId="0" fontId="1" fillId="2" borderId="6" xfId="0" applyFont="1" applyFill="1" applyBorder="1" applyAlignment="1">
      <alignment horizontal="left"/>
    </xf>
    <xf numFmtId="0" fontId="7" fillId="2" borderId="14"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0" fillId="3" borderId="7"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3" borderId="8" xfId="0" applyFill="1" applyBorder="1"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10" xfId="0" applyFill="1" applyBorder="1" applyAlignment="1">
      <alignment horizontal="center" vertical="center"/>
    </xf>
    <xf numFmtId="44" fontId="0" fillId="0" borderId="22" xfId="0" applyNumberFormat="1" applyBorder="1" applyAlignment="1">
      <alignment horizontal="center" vertical="center"/>
    </xf>
    <xf numFmtId="0" fontId="0" fillId="0" borderId="11" xfId="0" applyBorder="1" applyAlignment="1">
      <alignment horizontal="center" vertical="center"/>
    </xf>
    <xf numFmtId="0" fontId="0" fillId="4" borderId="6" xfId="0" applyFill="1" applyBorder="1" applyAlignment="1">
      <alignment horizontal="center" vertical="center"/>
    </xf>
    <xf numFmtId="44" fontId="0" fillId="0" borderId="24" xfId="0" applyNumberFormat="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1" fillId="2" borderId="6" xfId="0" applyFont="1" applyFill="1" applyBorder="1" applyAlignment="1">
      <alignment horizontal="right" wrapText="1"/>
    </xf>
    <xf numFmtId="0" fontId="1" fillId="2" borderId="6" xfId="0" quotePrefix="1" applyFont="1" applyFill="1" applyBorder="1" applyAlignment="1">
      <alignment wrapText="1"/>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0" xfId="0" applyFont="1" applyFill="1" applyBorder="1" applyAlignment="1">
      <alignment horizontal="center" vertical="center"/>
    </xf>
    <xf numFmtId="0" fontId="0" fillId="0" borderId="0" xfId="0" applyAlignment="1">
      <alignment horizontal="left" vertical="center"/>
    </xf>
    <xf numFmtId="0" fontId="4" fillId="0" borderId="9" xfId="0" applyFont="1" applyBorder="1" applyAlignment="1">
      <alignment horizontal="center" vertical="center" wrapText="1"/>
    </xf>
    <xf numFmtId="0" fontId="6" fillId="0" borderId="0" xfId="0" applyFont="1" applyAlignment="1">
      <alignment horizontal="center" vertical="center" wrapText="1"/>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1" fillId="3" borderId="20" xfId="0" applyFont="1" applyFill="1" applyBorder="1" applyAlignment="1">
      <alignment horizontal="center" vertical="top" wrapText="1"/>
    </xf>
    <xf numFmtId="0" fontId="1" fillId="3" borderId="23" xfId="0" applyFont="1" applyFill="1" applyBorder="1" applyAlignment="1">
      <alignment horizontal="center" vertical="top" wrapText="1"/>
    </xf>
    <xf numFmtId="0" fontId="1" fillId="3" borderId="10" xfId="0" applyFont="1" applyFill="1" applyBorder="1" applyAlignment="1">
      <alignment horizontal="center" vertical="top" wrapText="1"/>
    </xf>
    <xf numFmtId="0" fontId="0" fillId="0" borderId="6" xfId="0"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1" xfId="0" applyFont="1" applyFill="1" applyBorder="1" applyAlignment="1">
      <alignment horizontal="center" vertical="center"/>
    </xf>
    <xf numFmtId="0" fontId="1" fillId="2" borderId="9" xfId="0" applyFont="1" applyFill="1" applyBorder="1" applyAlignment="1">
      <alignment horizontal="left" wrapText="1"/>
    </xf>
    <xf numFmtId="0" fontId="1" fillId="2" borderId="3" xfId="0" applyFont="1" applyFill="1" applyBorder="1" applyAlignment="1">
      <alignment horizontal="left" wrapText="1"/>
    </xf>
    <xf numFmtId="0" fontId="1" fillId="2" borderId="7" xfId="0" applyFont="1" applyFill="1" applyBorder="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7" xfId="0" applyFont="1" applyFill="1" applyBorder="1" applyAlignment="1">
      <alignment horizontal="left"/>
    </xf>
    <xf numFmtId="0" fontId="5" fillId="2" borderId="25" xfId="0" applyFont="1" applyFill="1" applyBorder="1" applyAlignment="1">
      <alignment horizontal="left" vertical="top" wrapText="1"/>
    </xf>
    <xf numFmtId="0" fontId="0" fillId="0" borderId="10" xfId="0" applyBorder="1" applyAlignment="1">
      <alignment horizontal="center" vertical="center"/>
    </xf>
    <xf numFmtId="0" fontId="1" fillId="4" borderId="20"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10" xfId="0" applyFont="1" applyFill="1" applyBorder="1" applyAlignment="1">
      <alignment horizontal="center" vertical="top" wrapText="1"/>
    </xf>
    <xf numFmtId="0" fontId="0" fillId="0" borderId="11" xfId="0" applyBorder="1" applyAlignment="1">
      <alignment horizontal="center" vertical="center"/>
    </xf>
    <xf numFmtId="0" fontId="0" fillId="0" borderId="1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74"/>
  <sheetViews>
    <sheetView tabSelected="1" workbookViewId="0">
      <selection activeCell="D64" sqref="D64"/>
    </sheetView>
  </sheetViews>
  <sheetFormatPr defaultColWidth="0" defaultRowHeight="15" zeroHeight="1"/>
  <cols>
    <col min="1" max="1" width="106.28515625" customWidth="1"/>
    <col min="2" max="7" width="17.85546875" customWidth="1"/>
  </cols>
  <sheetData>
    <row r="1" spans="1:7">
      <c r="A1" s="13" t="s">
        <v>0</v>
      </c>
      <c r="B1" s="9"/>
      <c r="C1" s="10"/>
      <c r="D1" s="10"/>
      <c r="E1" s="9"/>
      <c r="F1" s="46" t="s">
        <v>1</v>
      </c>
      <c r="G1" s="46"/>
    </row>
    <row r="2" spans="1:7">
      <c r="A2" s="13" t="s">
        <v>2</v>
      </c>
      <c r="B2" s="9"/>
      <c r="C2" s="10"/>
      <c r="D2" s="10"/>
      <c r="E2" s="11"/>
      <c r="F2" s="46" t="s">
        <v>3</v>
      </c>
      <c r="G2" s="46"/>
    </row>
    <row r="3" spans="1:7">
      <c r="A3" s="13" t="s">
        <v>4</v>
      </c>
      <c r="B3" s="9"/>
      <c r="C3" s="10" t="str">
        <f>IF(OR(B3="", B3="less than 1", B3&lt;2), "", "Reduction required")</f>
        <v/>
      </c>
      <c r="D3" s="10"/>
      <c r="E3" s="10"/>
      <c r="F3" s="10"/>
      <c r="G3" s="10"/>
    </row>
    <row r="4" spans="1:7">
      <c r="A4" s="13" t="s">
        <v>5</v>
      </c>
      <c r="B4" s="9"/>
      <c r="C4" s="10"/>
      <c r="D4" s="10"/>
      <c r="E4" s="10"/>
      <c r="F4" s="10"/>
      <c r="G4" s="10"/>
    </row>
    <row r="5" spans="1:7">
      <c r="A5" s="13" t="s">
        <v>6</v>
      </c>
      <c r="B5" s="9"/>
      <c r="C5" s="10"/>
      <c r="D5" s="10"/>
      <c r="E5" s="10"/>
      <c r="F5" s="10"/>
      <c r="G5" s="10"/>
    </row>
    <row r="6" spans="1:7">
      <c r="A6" s="14"/>
      <c r="B6" s="10"/>
      <c r="C6" s="10"/>
      <c r="D6" s="10"/>
      <c r="E6" s="10"/>
      <c r="F6" s="10"/>
      <c r="G6" s="10"/>
    </row>
    <row r="7" spans="1:7" ht="29.25">
      <c r="A7" s="15" t="s">
        <v>7</v>
      </c>
      <c r="B7" s="9"/>
      <c r="C7" s="12" t="str">
        <f>IF(B7="Yes","Reduction required","")</f>
        <v/>
      </c>
      <c r="D7" s="10"/>
      <c r="E7" s="10"/>
      <c r="F7" s="10"/>
      <c r="G7" s="10"/>
    </row>
    <row r="8" spans="1:7">
      <c r="B8" s="10"/>
      <c r="C8" s="10"/>
      <c r="D8" s="10"/>
      <c r="E8" s="10"/>
      <c r="F8" s="10"/>
      <c r="G8" s="10"/>
    </row>
    <row r="9" spans="1:7" ht="162" customHeight="1">
      <c r="A9" s="47" t="s">
        <v>8</v>
      </c>
      <c r="B9" s="48"/>
      <c r="C9" s="48"/>
      <c r="D9" s="48"/>
      <c r="E9" s="48"/>
      <c r="F9" s="48"/>
      <c r="G9" s="48"/>
    </row>
    <row r="10" spans="1:7"/>
    <row r="11" spans="1:7" ht="25.5" customHeight="1">
      <c r="A11" s="17" t="s">
        <v>9</v>
      </c>
      <c r="B11" s="64" t="s">
        <v>10</v>
      </c>
      <c r="C11" s="64"/>
      <c r="D11" s="65"/>
      <c r="E11" s="66" t="s">
        <v>11</v>
      </c>
      <c r="F11" s="64"/>
      <c r="G11" s="65"/>
    </row>
    <row r="12" spans="1:7" ht="29.25">
      <c r="A12" s="18" t="s">
        <v>12</v>
      </c>
      <c r="B12" s="19" t="s">
        <v>13</v>
      </c>
      <c r="C12" s="16" t="s">
        <v>14</v>
      </c>
      <c r="D12" s="16" t="s">
        <v>15</v>
      </c>
      <c r="E12" s="16" t="s">
        <v>13</v>
      </c>
      <c r="F12" s="16" t="s">
        <v>14</v>
      </c>
      <c r="G12" s="16" t="s">
        <v>15</v>
      </c>
    </row>
    <row r="13" spans="1:7" ht="15" customHeight="1">
      <c r="A13" s="20" t="s">
        <v>16</v>
      </c>
      <c r="B13" s="22"/>
      <c r="C13" s="23"/>
      <c r="D13" s="23"/>
      <c r="E13" s="24">
        <f t="shared" ref="E13:E53" si="0">B13</f>
        <v>0</v>
      </c>
      <c r="F13" s="24">
        <f t="shared" ref="F13:F18" si="1">C13</f>
        <v>0</v>
      </c>
      <c r="G13" s="24">
        <f t="shared" ref="G13:G18" si="2">D13</f>
        <v>0</v>
      </c>
    </row>
    <row r="14" spans="1:7">
      <c r="A14" s="21" t="s">
        <v>17</v>
      </c>
      <c r="B14" s="22"/>
      <c r="C14" s="23"/>
      <c r="D14" s="23"/>
      <c r="E14" s="24">
        <f t="shared" si="0"/>
        <v>0</v>
      </c>
      <c r="F14" s="24">
        <f t="shared" si="1"/>
        <v>0</v>
      </c>
      <c r="G14" s="24">
        <f t="shared" si="2"/>
        <v>0</v>
      </c>
    </row>
    <row r="15" spans="1:7">
      <c r="A15" s="21" t="s">
        <v>18</v>
      </c>
      <c r="B15" s="22"/>
      <c r="C15" s="23"/>
      <c r="D15" s="23"/>
      <c r="E15" s="24">
        <f t="shared" si="0"/>
        <v>0</v>
      </c>
      <c r="F15" s="24">
        <f t="shared" si="1"/>
        <v>0</v>
      </c>
      <c r="G15" s="24">
        <f t="shared" si="2"/>
        <v>0</v>
      </c>
    </row>
    <row r="16" spans="1:7">
      <c r="A16" s="21" t="s">
        <v>19</v>
      </c>
      <c r="B16" s="22"/>
      <c r="C16" s="23"/>
      <c r="D16" s="23"/>
      <c r="E16" s="24">
        <f t="shared" si="0"/>
        <v>0</v>
      </c>
      <c r="F16" s="24">
        <f t="shared" si="1"/>
        <v>0</v>
      </c>
      <c r="G16" s="24">
        <f t="shared" si="2"/>
        <v>0</v>
      </c>
    </row>
    <row r="17" spans="1:7">
      <c r="A17" s="21" t="s">
        <v>20</v>
      </c>
      <c r="B17" s="22"/>
      <c r="C17" s="23"/>
      <c r="D17" s="23"/>
      <c r="E17" s="24">
        <f t="shared" si="0"/>
        <v>0</v>
      </c>
      <c r="F17" s="24">
        <f t="shared" si="1"/>
        <v>0</v>
      </c>
      <c r="G17" s="24">
        <f t="shared" si="2"/>
        <v>0</v>
      </c>
    </row>
    <row r="18" spans="1:7">
      <c r="A18" s="21" t="s">
        <v>21</v>
      </c>
      <c r="B18" s="22"/>
      <c r="C18" s="23"/>
      <c r="D18" s="23"/>
      <c r="E18" s="24">
        <f t="shared" si="0"/>
        <v>0</v>
      </c>
      <c r="F18" s="24">
        <f t="shared" si="1"/>
        <v>0</v>
      </c>
      <c r="G18" s="24">
        <f t="shared" si="2"/>
        <v>0</v>
      </c>
    </row>
    <row r="19" spans="1:7" ht="15" customHeight="1">
      <c r="A19" s="21" t="s">
        <v>22</v>
      </c>
      <c r="B19" s="22"/>
      <c r="C19" s="23"/>
      <c r="D19" s="23"/>
      <c r="E19" s="24">
        <f t="shared" ref="E19:E20" si="3">B19</f>
        <v>0</v>
      </c>
      <c r="F19" s="24">
        <f t="shared" ref="F19:F20" si="4">C19</f>
        <v>0</v>
      </c>
      <c r="G19" s="24">
        <f t="shared" ref="G19:G20" si="5">D19</f>
        <v>0</v>
      </c>
    </row>
    <row r="20" spans="1:7">
      <c r="A20" s="21" t="s">
        <v>23</v>
      </c>
      <c r="B20" s="25"/>
      <c r="C20" s="26"/>
      <c r="D20" s="26"/>
      <c r="E20" s="27">
        <f t="shared" si="3"/>
        <v>0</v>
      </c>
      <c r="F20" s="27">
        <f t="shared" si="4"/>
        <v>0</v>
      </c>
      <c r="G20" s="27">
        <f t="shared" si="5"/>
        <v>0</v>
      </c>
    </row>
    <row r="21" spans="1:7">
      <c r="A21" s="21" t="s">
        <v>24</v>
      </c>
      <c r="B21" s="25"/>
      <c r="C21" s="26"/>
      <c r="D21" s="26"/>
      <c r="E21" s="27">
        <f t="shared" ref="E21:E28" si="6">B21</f>
        <v>0</v>
      </c>
      <c r="F21" s="27">
        <f t="shared" ref="F21:F28" si="7">C21</f>
        <v>0</v>
      </c>
      <c r="G21" s="27">
        <f t="shared" ref="G21:G28" si="8">D21</f>
        <v>0</v>
      </c>
    </row>
    <row r="22" spans="1:7">
      <c r="A22" s="21" t="s">
        <v>25</v>
      </c>
      <c r="B22" s="25"/>
      <c r="C22" s="26"/>
      <c r="D22" s="26"/>
      <c r="E22" s="27">
        <f t="shared" si="6"/>
        <v>0</v>
      </c>
      <c r="F22" s="27">
        <f t="shared" si="7"/>
        <v>0</v>
      </c>
      <c r="G22" s="27">
        <f t="shared" si="8"/>
        <v>0</v>
      </c>
    </row>
    <row r="23" spans="1:7">
      <c r="A23" s="21" t="s">
        <v>26</v>
      </c>
      <c r="B23" s="25"/>
      <c r="C23" s="26"/>
      <c r="D23" s="26"/>
      <c r="E23" s="27">
        <f t="shared" si="6"/>
        <v>0</v>
      </c>
      <c r="F23" s="27">
        <f t="shared" si="7"/>
        <v>0</v>
      </c>
      <c r="G23" s="27">
        <f t="shared" si="8"/>
        <v>0</v>
      </c>
    </row>
    <row r="24" spans="1:7">
      <c r="A24" s="21" t="s">
        <v>27</v>
      </c>
      <c r="B24" s="25"/>
      <c r="C24" s="26"/>
      <c r="D24" s="26"/>
      <c r="E24" s="27">
        <f t="shared" si="6"/>
        <v>0</v>
      </c>
      <c r="F24" s="27">
        <f t="shared" si="7"/>
        <v>0</v>
      </c>
      <c r="G24" s="27">
        <f t="shared" si="8"/>
        <v>0</v>
      </c>
    </row>
    <row r="25" spans="1:7">
      <c r="A25" s="21" t="s">
        <v>28</v>
      </c>
      <c r="B25" s="25"/>
      <c r="C25" s="26"/>
      <c r="D25" s="26"/>
      <c r="E25" s="27">
        <f t="shared" si="6"/>
        <v>0</v>
      </c>
      <c r="F25" s="27">
        <f t="shared" si="7"/>
        <v>0</v>
      </c>
      <c r="G25" s="27">
        <f t="shared" si="8"/>
        <v>0</v>
      </c>
    </row>
    <row r="26" spans="1:7">
      <c r="A26" s="21" t="s">
        <v>29</v>
      </c>
      <c r="B26" s="25"/>
      <c r="C26" s="26"/>
      <c r="D26" s="26"/>
      <c r="E26" s="27">
        <f t="shared" si="6"/>
        <v>0</v>
      </c>
      <c r="F26" s="27">
        <f t="shared" si="7"/>
        <v>0</v>
      </c>
      <c r="G26" s="27">
        <f t="shared" si="8"/>
        <v>0</v>
      </c>
    </row>
    <row r="27" spans="1:7">
      <c r="A27" s="21" t="s">
        <v>30</v>
      </c>
      <c r="B27" s="25"/>
      <c r="C27" s="26"/>
      <c r="D27" s="26"/>
      <c r="E27" s="27">
        <f t="shared" si="6"/>
        <v>0</v>
      </c>
      <c r="F27" s="27">
        <f t="shared" si="7"/>
        <v>0</v>
      </c>
      <c r="G27" s="27">
        <f t="shared" si="8"/>
        <v>0</v>
      </c>
    </row>
    <row r="28" spans="1:7">
      <c r="A28" s="21" t="s">
        <v>31</v>
      </c>
      <c r="B28" s="25"/>
      <c r="C28" s="26"/>
      <c r="D28" s="26"/>
      <c r="E28" s="27">
        <f t="shared" si="6"/>
        <v>0</v>
      </c>
      <c r="F28" s="27">
        <f t="shared" si="7"/>
        <v>0</v>
      </c>
      <c r="G28" s="27">
        <f t="shared" si="8"/>
        <v>0</v>
      </c>
    </row>
    <row r="29" spans="1:7">
      <c r="A29" s="67" t="s">
        <v>32</v>
      </c>
      <c r="B29" s="68"/>
      <c r="C29" s="68"/>
      <c r="D29" s="68"/>
      <c r="E29" s="68"/>
      <c r="F29" s="68"/>
      <c r="G29" s="69"/>
    </row>
    <row r="30" spans="1:7">
      <c r="A30" s="21" t="s">
        <v>33</v>
      </c>
      <c r="B30" s="22"/>
      <c r="C30" s="23"/>
      <c r="D30" s="23"/>
      <c r="E30" s="24">
        <f t="shared" si="0"/>
        <v>0</v>
      </c>
      <c r="F30" s="24">
        <f t="shared" ref="F30:F37" si="9">C30</f>
        <v>0</v>
      </c>
      <c r="G30" s="24">
        <f t="shared" ref="G30:G37" si="10">D30</f>
        <v>0</v>
      </c>
    </row>
    <row r="31" spans="1:7">
      <c r="A31" s="21" t="s">
        <v>34</v>
      </c>
      <c r="B31" s="22"/>
      <c r="C31" s="23"/>
      <c r="D31" s="23"/>
      <c r="E31" s="24">
        <f t="shared" si="0"/>
        <v>0</v>
      </c>
      <c r="F31" s="24">
        <f t="shared" si="9"/>
        <v>0</v>
      </c>
      <c r="G31" s="24">
        <f t="shared" si="10"/>
        <v>0</v>
      </c>
    </row>
    <row r="32" spans="1:7" ht="15" customHeight="1">
      <c r="A32" s="21" t="s">
        <v>35</v>
      </c>
      <c r="B32" s="22"/>
      <c r="C32" s="23"/>
      <c r="D32" s="23"/>
      <c r="E32" s="24">
        <f t="shared" si="0"/>
        <v>0</v>
      </c>
      <c r="F32" s="24">
        <f t="shared" si="9"/>
        <v>0</v>
      </c>
      <c r="G32" s="24">
        <f t="shared" si="10"/>
        <v>0</v>
      </c>
    </row>
    <row r="33" spans="1:7">
      <c r="A33" s="21" t="s">
        <v>36</v>
      </c>
      <c r="B33" s="22"/>
      <c r="C33" s="23"/>
      <c r="D33" s="23"/>
      <c r="E33" s="24">
        <f t="shared" si="0"/>
        <v>0</v>
      </c>
      <c r="F33" s="24">
        <f t="shared" si="9"/>
        <v>0</v>
      </c>
      <c r="G33" s="24">
        <f t="shared" si="10"/>
        <v>0</v>
      </c>
    </row>
    <row r="34" spans="1:7">
      <c r="A34" s="21" t="s">
        <v>37</v>
      </c>
      <c r="B34" s="22"/>
      <c r="C34" s="23"/>
      <c r="D34" s="23"/>
      <c r="E34" s="24">
        <f t="shared" si="0"/>
        <v>0</v>
      </c>
      <c r="F34" s="24">
        <f t="shared" si="9"/>
        <v>0</v>
      </c>
      <c r="G34" s="24">
        <f t="shared" si="10"/>
        <v>0</v>
      </c>
    </row>
    <row r="35" spans="1:7">
      <c r="A35" s="21" t="s">
        <v>38</v>
      </c>
      <c r="B35" s="22"/>
      <c r="C35" s="23"/>
      <c r="D35" s="23"/>
      <c r="E35" s="24">
        <f t="shared" si="0"/>
        <v>0</v>
      </c>
      <c r="F35" s="24">
        <f t="shared" si="9"/>
        <v>0</v>
      </c>
      <c r="G35" s="24">
        <f t="shared" si="10"/>
        <v>0</v>
      </c>
    </row>
    <row r="36" spans="1:7">
      <c r="A36" s="21" t="s">
        <v>39</v>
      </c>
      <c r="B36" s="22"/>
      <c r="C36" s="23"/>
      <c r="D36" s="23"/>
      <c r="E36" s="24">
        <f t="shared" si="0"/>
        <v>0</v>
      </c>
      <c r="F36" s="24">
        <f t="shared" si="9"/>
        <v>0</v>
      </c>
      <c r="G36" s="24">
        <f t="shared" si="10"/>
        <v>0</v>
      </c>
    </row>
    <row r="37" spans="1:7">
      <c r="A37" s="21" t="s">
        <v>40</v>
      </c>
      <c r="B37" s="22"/>
      <c r="C37" s="23"/>
      <c r="D37" s="23"/>
      <c r="E37" s="24">
        <f t="shared" si="0"/>
        <v>0</v>
      </c>
      <c r="F37" s="24">
        <f t="shared" si="9"/>
        <v>0</v>
      </c>
      <c r="G37" s="24">
        <f t="shared" si="10"/>
        <v>0</v>
      </c>
    </row>
    <row r="38" spans="1:7">
      <c r="A38" s="21" t="s">
        <v>41</v>
      </c>
      <c r="B38" s="22"/>
      <c r="C38" s="23"/>
      <c r="D38" s="23"/>
      <c r="E38" s="24">
        <f t="shared" ref="E38:E46" si="11">B38</f>
        <v>0</v>
      </c>
      <c r="F38" s="24">
        <f t="shared" ref="F38:F46" si="12">C38</f>
        <v>0</v>
      </c>
      <c r="G38" s="24">
        <f t="shared" ref="G38:G46" si="13">D38</f>
        <v>0</v>
      </c>
    </row>
    <row r="39" spans="1:7">
      <c r="A39" s="21" t="s">
        <v>42</v>
      </c>
      <c r="B39" s="22"/>
      <c r="C39" s="23"/>
      <c r="D39" s="23"/>
      <c r="E39" s="24">
        <f t="shared" si="11"/>
        <v>0</v>
      </c>
      <c r="F39" s="24">
        <f t="shared" si="12"/>
        <v>0</v>
      </c>
      <c r="G39" s="24">
        <f t="shared" si="13"/>
        <v>0</v>
      </c>
    </row>
    <row r="40" spans="1:7">
      <c r="A40" s="21" t="s">
        <v>43</v>
      </c>
      <c r="B40" s="22"/>
      <c r="C40" s="23"/>
      <c r="D40" s="23"/>
      <c r="E40" s="24">
        <f t="shared" si="11"/>
        <v>0</v>
      </c>
      <c r="F40" s="24">
        <f t="shared" si="12"/>
        <v>0</v>
      </c>
      <c r="G40" s="24">
        <f t="shared" si="13"/>
        <v>0</v>
      </c>
    </row>
    <row r="41" spans="1:7">
      <c r="A41" s="21" t="s">
        <v>44</v>
      </c>
      <c r="B41" s="22"/>
      <c r="C41" s="23"/>
      <c r="D41" s="23"/>
      <c r="E41" s="24">
        <f t="shared" si="11"/>
        <v>0</v>
      </c>
      <c r="F41" s="24">
        <f t="shared" si="12"/>
        <v>0</v>
      </c>
      <c r="G41" s="24">
        <f t="shared" si="13"/>
        <v>0</v>
      </c>
    </row>
    <row r="42" spans="1:7">
      <c r="A42" s="21" t="s">
        <v>45</v>
      </c>
      <c r="B42" s="22"/>
      <c r="C42" s="23"/>
      <c r="D42" s="23"/>
      <c r="E42" s="24">
        <f t="shared" si="11"/>
        <v>0</v>
      </c>
      <c r="F42" s="24">
        <f t="shared" si="12"/>
        <v>0</v>
      </c>
      <c r="G42" s="24">
        <f t="shared" si="13"/>
        <v>0</v>
      </c>
    </row>
    <row r="43" spans="1:7">
      <c r="A43" s="21" t="s">
        <v>46</v>
      </c>
      <c r="B43" s="22"/>
      <c r="C43" s="23"/>
      <c r="D43" s="23"/>
      <c r="E43" s="24">
        <f t="shared" si="11"/>
        <v>0</v>
      </c>
      <c r="F43" s="24">
        <f t="shared" si="12"/>
        <v>0</v>
      </c>
      <c r="G43" s="24">
        <f t="shared" si="13"/>
        <v>0</v>
      </c>
    </row>
    <row r="44" spans="1:7" ht="29.25">
      <c r="A44" s="21" t="s">
        <v>47</v>
      </c>
      <c r="B44" s="22"/>
      <c r="C44" s="23"/>
      <c r="D44" s="23"/>
      <c r="E44" s="24">
        <f t="shared" si="11"/>
        <v>0</v>
      </c>
      <c r="F44" s="24">
        <f t="shared" si="12"/>
        <v>0</v>
      </c>
      <c r="G44" s="24">
        <f t="shared" si="13"/>
        <v>0</v>
      </c>
    </row>
    <row r="45" spans="1:7">
      <c r="A45" s="21" t="s">
        <v>48</v>
      </c>
      <c r="B45" s="22"/>
      <c r="C45" s="23"/>
      <c r="D45" s="23"/>
      <c r="E45" s="24">
        <f t="shared" si="11"/>
        <v>0</v>
      </c>
      <c r="F45" s="24">
        <f t="shared" si="12"/>
        <v>0</v>
      </c>
      <c r="G45" s="24">
        <f t="shared" si="13"/>
        <v>0</v>
      </c>
    </row>
    <row r="46" spans="1:7">
      <c r="A46" s="21" t="s">
        <v>49</v>
      </c>
      <c r="B46" s="22"/>
      <c r="C46" s="23"/>
      <c r="D46" s="23"/>
      <c r="E46" s="24">
        <f t="shared" si="11"/>
        <v>0</v>
      </c>
      <c r="F46" s="24">
        <f t="shared" si="12"/>
        <v>0</v>
      </c>
      <c r="G46" s="24">
        <f t="shared" si="13"/>
        <v>0</v>
      </c>
    </row>
    <row r="47" spans="1:7">
      <c r="A47" s="70" t="s">
        <v>50</v>
      </c>
      <c r="B47" s="71"/>
      <c r="C47" s="71"/>
      <c r="D47" s="71"/>
      <c r="E47" s="71"/>
      <c r="F47" s="71"/>
      <c r="G47" s="72"/>
    </row>
    <row r="48" spans="1:7" ht="15" customHeight="1">
      <c r="A48" s="21" t="s">
        <v>51</v>
      </c>
      <c r="B48" s="22"/>
      <c r="C48" s="23"/>
      <c r="D48" s="23"/>
      <c r="E48" s="24">
        <f t="shared" si="0"/>
        <v>0</v>
      </c>
      <c r="F48" s="24">
        <f t="shared" ref="F48:F53" si="14">C48</f>
        <v>0</v>
      </c>
      <c r="G48" s="24">
        <f t="shared" ref="G48:G53" si="15">D48</f>
        <v>0</v>
      </c>
    </row>
    <row r="49" spans="1:7" ht="15" customHeight="1">
      <c r="A49" s="21" t="s">
        <v>52</v>
      </c>
      <c r="B49" s="22"/>
      <c r="C49" s="23"/>
      <c r="D49" s="23"/>
      <c r="E49" s="24">
        <f t="shared" si="0"/>
        <v>0</v>
      </c>
      <c r="F49" s="24">
        <f t="shared" si="14"/>
        <v>0</v>
      </c>
      <c r="G49" s="24">
        <f t="shared" si="15"/>
        <v>0</v>
      </c>
    </row>
    <row r="50" spans="1:7">
      <c r="A50" s="21" t="s">
        <v>53</v>
      </c>
      <c r="B50" s="22"/>
      <c r="C50" s="23"/>
      <c r="D50" s="23"/>
      <c r="E50" s="24">
        <f t="shared" si="0"/>
        <v>0</v>
      </c>
      <c r="F50" s="24">
        <f t="shared" si="14"/>
        <v>0</v>
      </c>
      <c r="G50" s="24">
        <f t="shared" si="15"/>
        <v>0</v>
      </c>
    </row>
    <row r="51" spans="1:7">
      <c r="A51" s="21" t="s">
        <v>54</v>
      </c>
      <c r="B51" s="22"/>
      <c r="C51" s="23"/>
      <c r="D51" s="23"/>
      <c r="E51" s="24">
        <f t="shared" si="0"/>
        <v>0</v>
      </c>
      <c r="F51" s="24">
        <f t="shared" si="14"/>
        <v>0</v>
      </c>
      <c r="G51" s="24">
        <f t="shared" si="15"/>
        <v>0</v>
      </c>
    </row>
    <row r="52" spans="1:7">
      <c r="A52" s="21" t="s">
        <v>55</v>
      </c>
      <c r="B52" s="25"/>
      <c r="C52" s="26"/>
      <c r="D52" s="26"/>
      <c r="E52" s="24">
        <f t="shared" ref="E52" si="16">B52</f>
        <v>0</v>
      </c>
      <c r="F52" s="24">
        <f t="shared" ref="F52" si="17">C52</f>
        <v>0</v>
      </c>
      <c r="G52" s="24">
        <f t="shared" ref="G52" si="18">D52</f>
        <v>0</v>
      </c>
    </row>
    <row r="53" spans="1:7">
      <c r="A53" s="21" t="s">
        <v>56</v>
      </c>
      <c r="B53" s="22"/>
      <c r="C53" s="23"/>
      <c r="D53" s="23"/>
      <c r="E53" s="24">
        <f t="shared" si="0"/>
        <v>0</v>
      </c>
      <c r="F53" s="24">
        <f t="shared" si="14"/>
        <v>0</v>
      </c>
      <c r="G53" s="24">
        <f t="shared" si="15"/>
        <v>0</v>
      </c>
    </row>
    <row r="54" spans="1:7">
      <c r="A54" s="8" t="s">
        <v>57</v>
      </c>
      <c r="B54" s="8">
        <f>COUNTIF(B$13:B$18, "yes") + COUNTIF(B$30:B$46, "yes") + COUNTIF(B$48:B$53, "yes")</f>
        <v>0</v>
      </c>
      <c r="C54" s="8">
        <f>COUNTIF(C$13:C$18, "yes") + COUNTIF(C$30:C$46, "yes") + COUNTIF(C$48:C$53, "yes")</f>
        <v>0</v>
      </c>
      <c r="D54" s="8">
        <f>COUNTIF(D$13:D$18, "yes") + COUNTIF(D$30:D$46, "yes") + COUNTIF(D$48:D$53, "yes")</f>
        <v>0</v>
      </c>
      <c r="E54" s="8">
        <f>COUNTIF(B$13:E$18, "yes") + COUNTIF(E$30:E$46, "yes") + COUNTIF(E$48:E$53, "yes")</f>
        <v>0</v>
      </c>
      <c r="F54" s="8">
        <f>COUNTIF(F$13:F$18, "yes") + COUNTIF(F$30:F$46, "yes") + COUNTIF(F$48:F$53, "yes")</f>
        <v>0</v>
      </c>
      <c r="G54" s="8">
        <f>COUNTIF(G$13:G$18, "yes") + COUNTIF(G$30:G$46, "yes") + COUNTIF(G$48:G$53, "yes")</f>
        <v>0</v>
      </c>
    </row>
    <row r="55" spans="1:7">
      <c r="A55" s="4" t="s">
        <v>58</v>
      </c>
      <c r="B55" s="5" t="e">
        <f>B54/($B$54+$C$54+$D$54)</f>
        <v>#DIV/0!</v>
      </c>
      <c r="C55" s="5" t="e">
        <f t="shared" ref="C55:G55" si="19">C54/($B$54+$C$54+$D$54)</f>
        <v>#DIV/0!</v>
      </c>
      <c r="D55" s="5" t="e">
        <f t="shared" si="19"/>
        <v>#DIV/0!</v>
      </c>
      <c r="E55" s="5" t="e">
        <f t="shared" si="19"/>
        <v>#DIV/0!</v>
      </c>
      <c r="F55" s="5" t="e">
        <f t="shared" si="19"/>
        <v>#DIV/0!</v>
      </c>
      <c r="G55" s="5" t="e">
        <f t="shared" si="19"/>
        <v>#DIV/0!</v>
      </c>
    </row>
    <row r="56" spans="1:7">
      <c r="B56" s="1"/>
      <c r="C56" s="1"/>
      <c r="D56" s="1"/>
      <c r="E56" s="1"/>
      <c r="F56" s="1"/>
      <c r="G56" s="1"/>
    </row>
    <row r="57" spans="1:7">
      <c r="A57" s="39" t="s">
        <v>59</v>
      </c>
      <c r="B57" s="6"/>
      <c r="C57" s="6"/>
      <c r="D57" s="6"/>
      <c r="E57" s="40" t="e">
        <f>IF(E55&gt;=10%, "Reduction required", "No reduction required")</f>
        <v>#DIV/0!</v>
      </c>
      <c r="F57" s="40" t="e">
        <f>IF(F55&gt;=20%, "Reduction required", "No reduction required")</f>
        <v>#DIV/0!</v>
      </c>
      <c r="G57" s="7"/>
    </row>
    <row r="58" spans="1:7">
      <c r="A58" s="1"/>
    </row>
    <row r="59" spans="1:7" ht="17.25" customHeight="1">
      <c r="A59" s="49" t="s">
        <v>60</v>
      </c>
      <c r="B59" s="51" t="s">
        <v>61</v>
      </c>
      <c r="C59" s="52"/>
      <c r="D59" s="52"/>
      <c r="E59" s="52"/>
      <c r="F59" s="52"/>
      <c r="G59" s="53"/>
    </row>
    <row r="60" spans="1:7">
      <c r="A60" s="50"/>
      <c r="B60" s="54" t="s">
        <v>62</v>
      </c>
      <c r="C60" s="55"/>
      <c r="D60" s="55"/>
      <c r="E60" s="55"/>
      <c r="F60" s="55"/>
      <c r="G60" s="56"/>
    </row>
    <row r="61" spans="1:7">
      <c r="A61" s="60"/>
      <c r="B61" s="57"/>
      <c r="C61" s="58"/>
      <c r="D61" s="58"/>
      <c r="E61" s="58"/>
      <c r="F61" s="58"/>
      <c r="G61" s="59"/>
    </row>
    <row r="62" spans="1:7">
      <c r="A62" s="61"/>
      <c r="B62" s="28"/>
      <c r="C62" s="10"/>
      <c r="D62" s="10"/>
      <c r="E62" s="10"/>
      <c r="F62" s="10"/>
      <c r="G62" s="29"/>
    </row>
    <row r="63" spans="1:7">
      <c r="A63" s="62"/>
      <c r="B63" s="63" t="s">
        <v>63</v>
      </c>
      <c r="C63" s="63"/>
      <c r="D63" s="30">
        <f>ROUNDUP(18*4.3,0)</f>
        <v>78</v>
      </c>
      <c r="E63" s="10"/>
      <c r="F63" s="30" t="s">
        <v>64</v>
      </c>
      <c r="G63" s="31">
        <v>7000</v>
      </c>
    </row>
    <row r="64" spans="1:7" ht="15" customHeight="1">
      <c r="A64" s="73" t="s">
        <v>65</v>
      </c>
      <c r="B64" s="63" t="s">
        <v>66</v>
      </c>
      <c r="C64" s="63"/>
      <c r="D64" s="30">
        <v>300</v>
      </c>
      <c r="E64" s="10"/>
      <c r="F64" s="30" t="s">
        <v>67</v>
      </c>
      <c r="G64" s="31">
        <f>ROUNDDOWN((G63-(G63*50%))*(D66/D64),0)</f>
        <v>0</v>
      </c>
    </row>
    <row r="65" spans="1:7">
      <c r="A65" s="50"/>
      <c r="B65" s="74" t="s">
        <v>68</v>
      </c>
      <c r="C65" s="74"/>
      <c r="D65" s="32"/>
      <c r="E65" s="10"/>
      <c r="F65" s="10"/>
      <c r="G65" s="33"/>
    </row>
    <row r="66" spans="1:7">
      <c r="A66" s="75"/>
      <c r="B66" s="78" t="s">
        <v>69</v>
      </c>
      <c r="C66" s="79"/>
      <c r="D66" s="35"/>
      <c r="E66" s="10"/>
      <c r="F66" s="34" t="s">
        <v>70</v>
      </c>
      <c r="G66" s="31">
        <f>G63-G64</f>
        <v>7000</v>
      </c>
    </row>
    <row r="67" spans="1:7">
      <c r="A67" s="76"/>
      <c r="B67" s="10"/>
      <c r="C67" s="10"/>
      <c r="D67" s="10"/>
      <c r="E67" s="10"/>
      <c r="F67" s="10"/>
      <c r="G67" s="36"/>
    </row>
    <row r="68" spans="1:7">
      <c r="A68" s="77"/>
      <c r="B68" s="37"/>
      <c r="C68" s="37"/>
      <c r="D68" s="37"/>
      <c r="E68" s="37"/>
      <c r="F68" s="37"/>
      <c r="G68" s="38"/>
    </row>
    <row r="69" spans="1:7">
      <c r="B69" s="10"/>
      <c r="C69" s="10"/>
      <c r="D69" s="10"/>
      <c r="E69" s="10"/>
      <c r="F69" s="10"/>
      <c r="G69" s="10"/>
    </row>
    <row r="70" spans="1:7">
      <c r="B70" s="41" t="s">
        <v>71</v>
      </c>
      <c r="C70" s="42"/>
      <c r="D70" s="42"/>
      <c r="E70" s="42"/>
      <c r="F70" s="41" t="s">
        <v>72</v>
      </c>
      <c r="G70" s="42"/>
    </row>
    <row r="71" spans="1:7">
      <c r="A71" s="3"/>
      <c r="B71" s="41"/>
      <c r="C71" s="42"/>
      <c r="D71" s="42"/>
      <c r="E71" s="42"/>
      <c r="F71" s="41"/>
      <c r="G71" s="42"/>
    </row>
    <row r="72" spans="1:7">
      <c r="A72" s="3"/>
      <c r="B72" s="41" t="s">
        <v>73</v>
      </c>
      <c r="C72" s="43"/>
      <c r="D72" s="43"/>
      <c r="E72" s="43"/>
      <c r="F72" s="41" t="s">
        <v>72</v>
      </c>
      <c r="G72" s="44"/>
    </row>
    <row r="73" spans="1:7">
      <c r="A73" s="3"/>
      <c r="B73" s="41"/>
      <c r="C73" s="43"/>
      <c r="D73" s="43"/>
      <c r="E73" s="43"/>
      <c r="F73" s="41"/>
      <c r="G73" s="45"/>
    </row>
    <row r="74" spans="1:7">
      <c r="B74" s="10"/>
      <c r="C74" s="10"/>
      <c r="D74" s="10"/>
      <c r="E74" s="10"/>
      <c r="F74" s="10"/>
      <c r="G74" s="10"/>
    </row>
  </sheetData>
  <mergeCells count="25">
    <mergeCell ref="A64:A65"/>
    <mergeCell ref="B64:C64"/>
    <mergeCell ref="B65:C65"/>
    <mergeCell ref="A66:A68"/>
    <mergeCell ref="B66:C66"/>
    <mergeCell ref="F1:G1"/>
    <mergeCell ref="F2:G2"/>
    <mergeCell ref="A9:G9"/>
    <mergeCell ref="A59:A60"/>
    <mergeCell ref="B59:G59"/>
    <mergeCell ref="B60:G61"/>
    <mergeCell ref="A61:A63"/>
    <mergeCell ref="B63:C63"/>
    <mergeCell ref="B11:D11"/>
    <mergeCell ref="E11:G11"/>
    <mergeCell ref="A29:G29"/>
    <mergeCell ref="A47:G47"/>
    <mergeCell ref="B70:B71"/>
    <mergeCell ref="C70:E71"/>
    <mergeCell ref="F70:F71"/>
    <mergeCell ref="G70:G71"/>
    <mergeCell ref="B72:B73"/>
    <mergeCell ref="C72:E73"/>
    <mergeCell ref="F72:F73"/>
    <mergeCell ref="G72:G73"/>
  </mergeCells>
  <dataValidations count="1">
    <dataValidation allowBlank="1" showInputMessage="1" showErrorMessage="1" sqref="B54:G56 E13:G28 E30:G46 E48:G5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B7 B13:D28 B30:D46 B48:D53</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74</v>
      </c>
      <c r="C1" t="s">
        <v>75</v>
      </c>
    </row>
    <row r="2" spans="1:3">
      <c r="A2" t="s">
        <v>76</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