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C:\Users\0009437\Desktop\"/>
    </mc:Choice>
  </mc:AlternateContent>
  <xr:revisionPtr revIDLastSave="56" documentId="8_{0B622A99-E750-46A6-81EE-A43D2DD2E7CD}" xr6:coauthVersionLast="47" xr6:coauthVersionMax="47" xr10:uidLastSave="{DAC96815-CA5B-4361-BBD6-82A0AACC79C1}"/>
  <bookViews>
    <workbookView xWindow="2868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1" l="1"/>
  <c r="G67" i="1"/>
  <c r="G69" i="1" s="1"/>
  <c r="C7" i="1"/>
  <c r="C3" i="1"/>
  <c r="C57" i="1"/>
  <c r="D57" i="1"/>
  <c r="F13" i="1"/>
  <c r="G40" i="1"/>
  <c r="G41" i="1"/>
  <c r="G42" i="1"/>
  <c r="G43" i="1"/>
  <c r="G44" i="1"/>
  <c r="G45" i="1"/>
  <c r="G46" i="1"/>
  <c r="F40" i="1"/>
  <c r="F41" i="1"/>
  <c r="F42" i="1"/>
  <c r="F43" i="1"/>
  <c r="F44" i="1"/>
  <c r="F45" i="1"/>
  <c r="F46" i="1"/>
  <c r="E40" i="1"/>
  <c r="E41" i="1"/>
  <c r="E42" i="1"/>
  <c r="E43" i="1"/>
  <c r="E44" i="1"/>
  <c r="E45" i="1"/>
  <c r="E46" i="1"/>
  <c r="F20" i="1"/>
  <c r="G23" i="1"/>
  <c r="G24" i="1"/>
  <c r="G25" i="1"/>
  <c r="G26" i="1"/>
  <c r="F23" i="1"/>
  <c r="F24" i="1"/>
  <c r="F25" i="1"/>
  <c r="F26" i="1"/>
  <c r="E23" i="1"/>
  <c r="E24" i="1"/>
  <c r="E25" i="1"/>
  <c r="E26" i="1"/>
  <c r="E13" i="1"/>
  <c r="F49" i="1"/>
  <c r="G49" i="1"/>
  <c r="F50" i="1"/>
  <c r="G50" i="1"/>
  <c r="F51" i="1"/>
  <c r="G51" i="1"/>
  <c r="F52" i="1"/>
  <c r="G52" i="1"/>
  <c r="F53" i="1"/>
  <c r="G53" i="1"/>
  <c r="F54" i="1"/>
  <c r="G54" i="1"/>
  <c r="F55" i="1"/>
  <c r="G55" i="1"/>
  <c r="F56" i="1"/>
  <c r="G56" i="1"/>
  <c r="E52" i="1"/>
  <c r="E53" i="1"/>
  <c r="E54" i="1"/>
  <c r="E55" i="1"/>
  <c r="E56" i="1"/>
  <c r="F29" i="1"/>
  <c r="G29" i="1"/>
  <c r="F30" i="1"/>
  <c r="G30" i="1"/>
  <c r="F31" i="1"/>
  <c r="G31" i="1"/>
  <c r="F32" i="1"/>
  <c r="G32" i="1"/>
  <c r="F33" i="1"/>
  <c r="G33" i="1"/>
  <c r="F34" i="1"/>
  <c r="G34" i="1"/>
  <c r="F35" i="1"/>
  <c r="G35" i="1"/>
  <c r="F36" i="1"/>
  <c r="G36" i="1"/>
  <c r="F37" i="1"/>
  <c r="G37" i="1"/>
  <c r="F38" i="1"/>
  <c r="G38" i="1"/>
  <c r="F39" i="1"/>
  <c r="G39" i="1"/>
  <c r="F47" i="1"/>
  <c r="G47" i="1"/>
  <c r="E30" i="1"/>
  <c r="E31" i="1"/>
  <c r="E32" i="1"/>
  <c r="E33" i="1"/>
  <c r="E34" i="1"/>
  <c r="E35" i="1"/>
  <c r="E36" i="1"/>
  <c r="E37" i="1"/>
  <c r="E38" i="1"/>
  <c r="E39" i="1"/>
  <c r="E47" i="1"/>
  <c r="E29" i="1"/>
  <c r="G13" i="1"/>
  <c r="F14" i="1"/>
  <c r="G14" i="1"/>
  <c r="F15" i="1"/>
  <c r="G15" i="1"/>
  <c r="F16" i="1"/>
  <c r="G16" i="1"/>
  <c r="F17" i="1"/>
  <c r="G17" i="1"/>
  <c r="F18" i="1"/>
  <c r="G18" i="1"/>
  <c r="F19" i="1"/>
  <c r="G19" i="1"/>
  <c r="G20" i="1"/>
  <c r="F21" i="1"/>
  <c r="G21" i="1"/>
  <c r="F22" i="1"/>
  <c r="G22" i="1"/>
  <c r="F27" i="1"/>
  <c r="G27" i="1"/>
  <c r="E14" i="1"/>
  <c r="E15" i="1"/>
  <c r="E16" i="1"/>
  <c r="E17" i="1"/>
  <c r="E18" i="1"/>
  <c r="E19" i="1"/>
  <c r="E20" i="1"/>
  <c r="E21" i="1"/>
  <c r="E22" i="1"/>
  <c r="E27" i="1"/>
  <c r="B57" i="1"/>
  <c r="G57" i="1" l="1"/>
  <c r="E57" i="1"/>
  <c r="F57" i="1"/>
  <c r="F58" i="1"/>
  <c r="F60" i="1" s="1"/>
  <c r="E58" i="1"/>
  <c r="E60" i="1" s="1"/>
  <c r="G58" i="1"/>
  <c r="B58" i="1"/>
  <c r="D58" i="1"/>
  <c r="C58" i="1"/>
</calcChain>
</file>

<file path=xl/sharedStrings.xml><?xml version="1.0" encoding="utf-8"?>
<sst xmlns="http://schemas.openxmlformats.org/spreadsheetml/2006/main" count="85" uniqueCount="81">
  <si>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</si>
  <si>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</si>
  <si>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</si>
  <si>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</si>
  <si>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</si>
  <si>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</si>
  <si>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</si>
  <si>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</si>
  <si>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</si>
  <si>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Installation and Maintenance Electrician (ST0152) Version 1.2</t>
  </si>
  <si>
    <t xml:space="preserve">Employer and Apprentice Rating </t>
  </si>
  <si>
    <t>Assessor Verification</t>
  </si>
  <si>
    <t xml:space="preserve">Skills </t>
  </si>
  <si>
    <t>No Training Required</t>
  </si>
  <si>
    <t>Part Training required</t>
  </si>
  <si>
    <t>Full Training required</t>
  </si>
  <si>
    <t>S1: Comply with all relevant legislation including environmental, regulations, codes of practice and other relevant information and guidance when planning and performing electrical work in industrial, commercial, and residential environments.</t>
  </si>
  <si>
    <t>S2: Identify and use personal protective equipment (PPE) that should be used when undertaking electrical work in industrial, commercial, and residential environments.</t>
  </si>
  <si>
    <t>S3: Carry out work in a tidy and safe manner, including restoration of the work area on completion of work.</t>
  </si>
  <si>
    <t>S4: Apply relevant legislation; Building Regulations; industry guidance notes; relevant codes of practice, the requirements of the current edition of the Wiring Regulations (BS7671) and other relevant standards while carrying out work.</t>
  </si>
  <si>
    <t>S5: Understand and apply the practices and procedures for planning and preparing to maintain electrotechnical systems and equipment.</t>
  </si>
  <si>
    <t>S6: Apply and use necessary mathematical and scientific techniques, formulae, and calculations that underpin an electrician’s work.</t>
  </si>
  <si>
    <t>S7: Use a range of tools, materials, equipment, and components, including prefabricated, relevant to performing electrical work in industrial, commercial and residential environments.</t>
  </si>
  <si>
    <t>S8: Design, plan, set up, and install electrical and related electronic systems including terminating and connecting cables in electrical wiring systems, installations, and equipment in commercial, industrial, and residential installations.</t>
  </si>
  <si>
    <t>S9:  Inspect and test new and where applicable existing electrical Installations in industrial, commercial and residential environments using test equipment.</t>
  </si>
  <si>
    <t>S10: Apply diagnostic and problem-solving techniques to identify, assess and resolve electrical faults in industrial, commercial and residential environments.</t>
  </si>
  <si>
    <t>S11: Install electrical and electronic equipment and components, including traditional and novel technologies such as connections for EV charge points, battery storage, solar and thermal panels, heating and cooling systems.</t>
  </si>
  <si>
    <t>S12: Maintain electrical and electronic equipment and components, including traditional and novel technologies such as connections for EV charge points, battery storage, solar and thermal panels, heating and cooling systems.</t>
  </si>
  <si>
    <t>S13: Carry out and manage own work ensuring work is compliant to the standards required of an electrician working in industrial, commercial, and residential environments.</t>
  </si>
  <si>
    <t>S14: Record work including the completion and maintenance of work documentation, recording of test results and preparation of appropriate certification.</t>
  </si>
  <si>
    <t>S15: Use relevant digital learning platforms and business communication and collaboration applications.</t>
  </si>
  <si>
    <t>Knowledge</t>
  </si>
  <si>
    <t>K1: Health and safety legislation and safe working practices covering hazards and risks when undertaking electrical work in industrial, commercial and communal residential environments and how these can be avoided.</t>
  </si>
  <si>
    <t>K2: Duties and obligations to act in protecting safety of self, colleagues and the public whilst undertaking work.</t>
  </si>
  <si>
    <t>K3: Safety Control equipment and how to use personal protective equipment (PPE), and the importance of, restoring the work area to a tidy and safe condition on the completion of work.</t>
  </si>
  <si>
    <t>K4: Written and verbal communication techniques. Giving and receiving information. Matching style to audience. Barriers in communication and how to overcome them.</t>
  </si>
  <si>
    <t>K5: Customer and client service methods and techniques and the differing needs of people and groups of people relating to equity and diversity.</t>
  </si>
  <si>
    <t>K6: Key organisations and their purpose within the electrical industry and the electrician's role within the industry.</t>
  </si>
  <si>
    <t>K7: Relevant legislation pertaining to electrical work including Building Regulations; industry guidance notes; relevant codes of practice, the requirements of the current edition of the Wiring Regulations (BS7671) and related standards as well as an awareness of the principles of sustainable development.</t>
  </si>
  <si>
    <t>K8: Technical information and guidance specifically for electrical work, including electrical drawings, technical specifications, their application.</t>
  </si>
  <si>
    <t>K9: Mathematical and scientific techniques, formulae, and calculations that underpin an electrician’s work in industrial, commercial, and residential environments.</t>
  </si>
  <si>
    <t>K10: Tools, materials, equipment, and components, including prefabricated, available to be used when performing electrical work in industrial, commercial, and residential environments and how to identify and use them safely.</t>
  </si>
  <si>
    <t>K11: The purpose of different electrical and electronic equipment, installations, components and systems and their characteristics, features, and their electrical requirements in industrial, commercial and residential environments including in a retrofit context.</t>
  </si>
  <si>
    <t>K12: Processes and procedures including MMC for the design, planning, set up, and installation of electrical and related electronic systems in industrial, commercial, and residential environments including traditional and novel technologies such as connections for EV charge points, battery storage, solar and thermal panels, heating and cooling systems.</t>
  </si>
  <si>
    <t>K13: Methods of terminating and connecting cables in electrical wiring systems, installations, and equipment in industrial, commercial, and residential environments.</t>
  </si>
  <si>
    <t>K14: Fault diagnosis and rectification of electrical installations using different diagnostic and problem-solving techniques and the methods to find, assess, and resolve electrical faults in industrial, commercial, and residential environments.</t>
  </si>
  <si>
    <t>K15: Safe isolation, initial verification and appreciate periodic inspection, testing and reporting of electrical installations in industrial, commercial, and residential environments.</t>
  </si>
  <si>
    <t>K16:  Importance of accurate preparation, completion, and maintenance of relevant work documentation including observations, test results, certification documents including EICR and the application of information technology applications and software used in industrial, commercial and residential environments.</t>
  </si>
  <si>
    <t>K17: Project management techniques, including relevant continuous improvement processes for electrical, engineering and construction work.</t>
  </si>
  <si>
    <t>K18:  Requirements for continual personal and professional development within the industry and the opportunities for career progression and professional registration.</t>
  </si>
  <si>
    <t>K19: Digital learning platforms, and platforms used for business communication and collaboration.</t>
  </si>
  <si>
    <t>Behaviours</t>
  </si>
  <si>
    <t>B1: Acts responsibly, ethically and contributes to safe outcomes. Puts health and safety first for themselves and others. Embeds a health and safety culture and is always hazard and risk aware during work. Challenges any unsafe practices and demonstrates personal accountability.</t>
  </si>
  <si>
    <t>B2: Embraces a sustainable working culture, taking responsibility for the careful use of resources and correct disposal of work waste demonstrating consideration r of the environmental impact.</t>
  </si>
  <si>
    <t>B3: Demonstrates commitment to quality, commercial awareness, and continuous improvement by complying with health, safety and welfare requirements, industry standards, statutory regulation and legislation, policies, and codes of practice.</t>
  </si>
  <si>
    <t>B4: Focuses on the requirements of the customer (internal and external) or client, seeking to provide outstanding customer service.</t>
  </si>
  <si>
    <t>B5: Manages own time efficiently to complete work operations and effectively schedule work within the confines of job responsibility and awareness of the limits of their own competence.</t>
  </si>
  <si>
    <t>B6: Committed to keeping up to date with industry best practice, relevant legislation and technical standards and undertaking personal CPD in line with industry best practice.</t>
  </si>
  <si>
    <t>B7: Works productively and cooperatively with co-workers, customers, vendors, people from other trades and other people external to their own company using effective communication skills.</t>
  </si>
  <si>
    <t>B8: Promote green technologies when appropriate, meeting, or exceeding customer requirements, including customers with diverse needs and those transitioning to green technologies</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</si>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</sst>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ont>
    <font>
      <sz val="10"/>
      <color rgb="FF000000"/>
      <name val="Gill Sans MT"/>
      <family val="2"/>
      <charset val="1"/>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s>
  <cellStyleXfs count="1">
    <xf numFmtId="0" fontId="0" fillId="0" borderId="0"/>
  </cellStyleXfs>
  <cellXfs count="78">
    <xf numFmtId="0" fontId="0" fillId="0" borderId="0" xfId="0"/>
    <xf numFmtId="0" fontId="0" fillId="0" borderId="1" xfId="0" applyBorder="1" applyAlignment="1">
      <alignment wrapText="1"/>
    </xf>
    <xf numFmtId="0" fontId="0" fillId="0" borderId="0" xfId="0" applyAlignment="1">
      <alignment wrapText="1"/>
    </xf>
    <xf numFmtId="1" fontId="0" fillId="0" borderId="0" xfId="0" applyNumberFormat="1"/>
    <xf numFmtId="0" fontId="1" fillId="0" borderId="0" xfId="0" applyFont="1"/>
    <xf numFmtId="0" fontId="1" fillId="2" borderId="6" xfId="0" applyFont="1" applyFill="1" applyBorder="1" applyAlignment="1">
      <alignment wrapText="1"/>
    </xf>
    <xf numFmtId="164" fontId="1" fillId="2" borderId="6" xfId="0" applyNumberFormat="1" applyFont="1" applyFill="1" applyBorder="1" applyAlignment="1">
      <alignment wrapText="1"/>
    </xf>
    <xf numFmtId="0" fontId="0" fillId="2" borderId="6" xfId="0" applyFill="1" applyBorder="1"/>
    <xf numFmtId="0" fontId="0" fillId="2" borderId="6" xfId="0" quotePrefix="1" applyFill="1" applyBorder="1"/>
    <xf numFmtId="0" fontId="3" fillId="3" borderId="0" xfId="0" applyFont="1" applyFill="1"/>
    <xf numFmtId="0" fontId="0" fillId="0" borderId="0" xfId="0"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xf numFmtId="0" fontId="1" fillId="2" borderId="0" xfId="0" applyFont="1" applyFill="1" applyAlignment="1">
      <alignment wrapText="1"/>
    </xf>
    <xf numFmtId="0" fontId="7" fillId="2" borderId="5" xfId="0" applyFont="1" applyFill="1" applyBorder="1" applyAlignment="1">
      <alignment horizontal="center" vertical="center" wrapText="1"/>
    </xf>
    <xf numFmtId="0" fontId="2" fillId="0" borderId="6" xfId="0" applyFont="1" applyBorder="1" applyAlignment="1">
      <alignment horizontal="left" vertical="center"/>
    </xf>
    <xf numFmtId="0" fontId="1" fillId="2" borderId="6" xfId="0" applyFont="1" applyFill="1" applyBorder="1" applyAlignment="1">
      <alignment horizontal="left"/>
    </xf>
    <xf numFmtId="0" fontId="7" fillId="2" borderId="11" xfId="0" applyFont="1" applyFill="1" applyBorder="1" applyAlignment="1">
      <alignment horizontal="center" vertical="center" wrapText="1"/>
    </xf>
    <xf numFmtId="0" fontId="0" fillId="0" borderId="5" xfId="0" applyBorder="1" applyAlignment="1">
      <alignment wrapText="1"/>
    </xf>
    <xf numFmtId="0" fontId="0" fillId="3" borderId="1" xfId="0" applyFill="1" applyBorder="1" applyAlignment="1">
      <alignment vertical="center"/>
    </xf>
    <xf numFmtId="0" fontId="0" fillId="4" borderId="1" xfId="0" applyFill="1" applyBorder="1" applyAlignment="1">
      <alignment vertical="center"/>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3" borderId="1" xfId="0" applyFill="1" applyBorder="1" applyAlignment="1">
      <alignment horizontal="right" vertical="center"/>
    </xf>
    <xf numFmtId="0" fontId="0" fillId="4" borderId="1" xfId="0" applyFill="1" applyBorder="1" applyAlignment="1">
      <alignment horizontal="right" vertical="center"/>
    </xf>
    <xf numFmtId="0" fontId="0" fillId="3" borderId="4" xfId="0" applyFill="1" applyBorder="1" applyAlignment="1">
      <alignment horizontal="right" vertical="center"/>
    </xf>
    <xf numFmtId="0" fontId="0" fillId="4" borderId="4" xfId="0" applyFill="1" applyBorder="1" applyAlignment="1">
      <alignment horizontal="right" vertical="center"/>
    </xf>
    <xf numFmtId="0" fontId="1" fillId="2" borderId="6" xfId="0" applyFont="1" applyFill="1" applyBorder="1" applyAlignment="1">
      <alignment horizontal="right" wrapText="1"/>
    </xf>
    <xf numFmtId="0" fontId="1" fillId="2" borderId="6" xfId="0" quotePrefix="1" applyFont="1" applyFill="1" applyBorder="1" applyAlignment="1">
      <alignment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22" xfId="0" applyFill="1" applyBorder="1" applyAlignment="1">
      <alignment horizontal="center" vertical="center"/>
    </xf>
    <xf numFmtId="44" fontId="0" fillId="0" borderId="19" xfId="0" applyNumberFormat="1" applyBorder="1" applyAlignment="1">
      <alignment horizontal="center" vertical="center"/>
    </xf>
    <xf numFmtId="0" fontId="0" fillId="0" borderId="8" xfId="0" applyBorder="1" applyAlignment="1">
      <alignment horizontal="center" vertical="center"/>
    </xf>
    <xf numFmtId="0" fontId="0" fillId="4" borderId="6" xfId="0" applyFill="1" applyBorder="1" applyAlignment="1">
      <alignment horizontal="center" vertical="center"/>
    </xf>
    <xf numFmtId="44" fontId="0" fillId="0" borderId="21" xfId="0" applyNumberFormat="1"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5" fillId="2" borderId="23" xfId="0" applyFont="1" applyFill="1" applyBorder="1" applyAlignment="1">
      <alignment horizontal="left" vertical="top" wrapText="1"/>
    </xf>
    <xf numFmtId="0" fontId="5" fillId="2" borderId="13" xfId="0" applyFont="1" applyFill="1" applyBorder="1" applyAlignment="1">
      <alignment horizontal="left" vertical="top" wrapText="1"/>
    </xf>
    <xf numFmtId="0" fontId="0" fillId="0" borderId="6" xfId="0" applyBorder="1" applyAlignment="1">
      <alignment horizontal="center" vertical="center"/>
    </xf>
    <xf numFmtId="0" fontId="0" fillId="0" borderId="22" xfId="0" applyBorder="1" applyAlignment="1">
      <alignment horizontal="center" vertical="center"/>
    </xf>
    <xf numFmtId="0" fontId="1" fillId="4" borderId="17" xfId="0" applyFont="1" applyFill="1" applyBorder="1" applyAlignment="1">
      <alignment horizontal="center" vertical="top" wrapText="1"/>
    </xf>
    <xf numFmtId="0" fontId="1" fillId="4" borderId="20" xfId="0" applyFont="1" applyFill="1" applyBorder="1" applyAlignment="1">
      <alignment horizontal="center" vertical="top" wrapText="1"/>
    </xf>
    <xf numFmtId="0" fontId="1" fillId="4" borderId="22" xfId="0" applyFont="1" applyFill="1" applyBorder="1" applyAlignment="1">
      <alignment horizontal="center" vertical="top"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vertical="center"/>
    </xf>
    <xf numFmtId="0" fontId="4" fillId="0" borderId="7" xfId="0" applyFont="1" applyBorder="1" applyAlignment="1">
      <alignment horizontal="center" vertical="center" wrapText="1"/>
    </xf>
    <xf numFmtId="0" fontId="6" fillId="0" borderId="0" xfId="0" applyFont="1" applyAlignment="1">
      <alignment horizontal="center" vertical="center" wrapText="1"/>
    </xf>
    <xf numFmtId="0" fontId="5" fillId="2" borderId="12" xfId="0" applyFont="1" applyFill="1" applyBorder="1" applyAlignment="1">
      <alignment horizontal="left" vertical="top"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1" fillId="3" borderId="17" xfId="0" applyFont="1" applyFill="1" applyBorder="1" applyAlignment="1">
      <alignment horizontal="center" vertical="top" wrapText="1"/>
    </xf>
    <xf numFmtId="0" fontId="1" fillId="3" borderId="20" xfId="0" applyFont="1" applyFill="1" applyBorder="1" applyAlignment="1">
      <alignment horizontal="center" vertical="top" wrapText="1"/>
    </xf>
    <xf numFmtId="0" fontId="1" fillId="3" borderId="22" xfId="0" applyFont="1" applyFill="1" applyBorder="1" applyAlignment="1">
      <alignment horizontal="center" vertical="top" wrapText="1"/>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8" xfId="0" applyFont="1" applyFill="1" applyBorder="1" applyAlignment="1">
      <alignment horizontal="center" vertical="center"/>
    </xf>
    <xf numFmtId="0" fontId="1" fillId="2" borderId="0" xfId="0" applyFont="1" applyFill="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2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78"/>
  <sheetViews>
    <sheetView tabSelected="1" workbookViewId="0">
      <selection activeCell="G66" sqref="G66"/>
    </sheetView>
  </sheetViews>
  <sheetFormatPr defaultColWidth="0" defaultRowHeight="14.45" zeroHeight="1"/>
  <cols>
    <col min="1" max="1" width="106.28515625" customWidth="1"/>
    <col min="2" max="7" width="17.85546875" customWidth="1"/>
  </cols>
  <sheetData>
    <row r="1" spans="1:7" ht="15.75">
      <c r="A1" s="14" t="s">
        <v>0</v>
      </c>
      <c r="B1" s="9"/>
      <c r="C1" s="10"/>
      <c r="D1" s="10"/>
      <c r="E1" s="11"/>
      <c r="F1" s="51" t="s">
        <v>1</v>
      </c>
      <c r="G1" s="51"/>
    </row>
    <row r="2" spans="1:7" ht="15">
      <c r="A2" s="14" t="s">
        <v>2</v>
      </c>
      <c r="B2" s="11"/>
      <c r="C2" s="10"/>
      <c r="D2" s="10"/>
      <c r="E2" s="12"/>
      <c r="F2" s="51" t="s">
        <v>3</v>
      </c>
      <c r="G2" s="51"/>
    </row>
    <row r="3" spans="1:7" ht="15">
      <c r="A3" s="14" t="s">
        <v>4</v>
      </c>
      <c r="B3" s="11"/>
      <c r="C3" s="10" t="str">
        <f>IF(OR(B3="", B3="less than 1", B3&lt;2), "", "Reduction required")</f>
        <v/>
      </c>
      <c r="D3" s="10"/>
      <c r="E3" s="10"/>
      <c r="F3" s="10"/>
      <c r="G3" s="10"/>
    </row>
    <row r="4" spans="1:7" ht="15">
      <c r="A4" s="14" t="s">
        <v>5</v>
      </c>
      <c r="B4" s="11"/>
      <c r="C4" s="10"/>
      <c r="D4" s="10"/>
      <c r="E4" s="10"/>
      <c r="F4" s="10"/>
      <c r="G4" s="10"/>
    </row>
    <row r="5" spans="1:7" ht="15">
      <c r="A5" s="14" t="s">
        <v>6</v>
      </c>
      <c r="B5" s="11"/>
      <c r="C5" s="10"/>
      <c r="D5" s="10"/>
      <c r="E5" s="10"/>
      <c r="F5" s="10"/>
      <c r="G5" s="10"/>
    </row>
    <row r="6" spans="1:7" ht="15">
      <c r="A6" s="4"/>
      <c r="B6" s="10"/>
      <c r="C6" s="10"/>
      <c r="D6" s="10"/>
      <c r="E6" s="10"/>
      <c r="F6" s="10"/>
      <c r="G6" s="10"/>
    </row>
    <row r="7" spans="1:7" ht="29.25">
      <c r="A7" s="15" t="s">
        <v>7</v>
      </c>
      <c r="B7" s="11"/>
      <c r="C7" s="13" t="str">
        <f>IF(B7="Yes","Reduction required","")</f>
        <v/>
      </c>
      <c r="D7" s="10"/>
      <c r="E7" s="10"/>
      <c r="F7" s="10"/>
      <c r="G7" s="10"/>
    </row>
    <row r="8" spans="1:7" ht="15">
      <c r="B8" s="10"/>
      <c r="C8" s="10"/>
      <c r="D8" s="10"/>
      <c r="E8" s="10"/>
      <c r="F8" s="10"/>
      <c r="G8" s="10"/>
    </row>
    <row r="9" spans="1:7" ht="159.75" customHeight="1">
      <c r="A9" s="52" t="s">
        <v>8</v>
      </c>
      <c r="B9" s="53"/>
      <c r="C9" s="53"/>
      <c r="D9" s="53"/>
      <c r="E9" s="53"/>
      <c r="F9" s="53"/>
      <c r="G9" s="53"/>
    </row>
    <row r="10" spans="1:7" ht="15"/>
    <row r="11" spans="1:7" ht="30" customHeight="1">
      <c r="A11" s="17" t="s">
        <v>9</v>
      </c>
      <c r="B11" s="67" t="s">
        <v>10</v>
      </c>
      <c r="C11" s="67"/>
      <c r="D11" s="68"/>
      <c r="E11" s="69" t="s">
        <v>11</v>
      </c>
      <c r="F11" s="67"/>
      <c r="G11" s="68"/>
    </row>
    <row r="12" spans="1:7" ht="30" customHeight="1">
      <c r="A12" s="18" t="s">
        <v>12</v>
      </c>
      <c r="B12" s="19" t="s">
        <v>13</v>
      </c>
      <c r="C12" s="16" t="s">
        <v>14</v>
      </c>
      <c r="D12" s="16" t="s">
        <v>15</v>
      </c>
      <c r="E12" s="16" t="s">
        <v>13</v>
      </c>
      <c r="F12" s="16" t="s">
        <v>14</v>
      </c>
      <c r="G12" s="16" t="s">
        <v>15</v>
      </c>
    </row>
    <row r="13" spans="1:7" ht="43.5">
      <c r="A13" s="20" t="s">
        <v>16</v>
      </c>
      <c r="B13" s="21"/>
      <c r="C13" s="21"/>
      <c r="D13" s="21"/>
      <c r="E13" s="22">
        <f t="shared" ref="E13:E56" si="0">B13</f>
        <v>0</v>
      </c>
      <c r="F13" s="22">
        <f t="shared" ref="F13:F27" si="1">C13</f>
        <v>0</v>
      </c>
      <c r="G13" s="22">
        <f t="shared" ref="G13:G27" si="2">D13</f>
        <v>0</v>
      </c>
    </row>
    <row r="14" spans="1:7" ht="29.25">
      <c r="A14" s="1" t="s">
        <v>17</v>
      </c>
      <c r="B14" s="21"/>
      <c r="C14" s="21"/>
      <c r="D14" s="21"/>
      <c r="E14" s="22">
        <f t="shared" si="0"/>
        <v>0</v>
      </c>
      <c r="F14" s="22">
        <f t="shared" si="1"/>
        <v>0</v>
      </c>
      <c r="G14" s="22">
        <f t="shared" si="2"/>
        <v>0</v>
      </c>
    </row>
    <row r="15" spans="1:7" ht="15">
      <c r="A15" s="1" t="s">
        <v>18</v>
      </c>
      <c r="B15" s="21"/>
      <c r="C15" s="21"/>
      <c r="D15" s="21"/>
      <c r="E15" s="22">
        <f t="shared" si="0"/>
        <v>0</v>
      </c>
      <c r="F15" s="22">
        <f t="shared" si="1"/>
        <v>0</v>
      </c>
      <c r="G15" s="22">
        <f t="shared" si="2"/>
        <v>0</v>
      </c>
    </row>
    <row r="16" spans="1:7" ht="29.25">
      <c r="A16" s="1" t="s">
        <v>19</v>
      </c>
      <c r="B16" s="21"/>
      <c r="C16" s="21"/>
      <c r="D16" s="21"/>
      <c r="E16" s="22">
        <f t="shared" si="0"/>
        <v>0</v>
      </c>
      <c r="F16" s="22">
        <f t="shared" si="1"/>
        <v>0</v>
      </c>
      <c r="G16" s="22">
        <f t="shared" si="2"/>
        <v>0</v>
      </c>
    </row>
    <row r="17" spans="1:7" ht="29.25">
      <c r="A17" s="1" t="s">
        <v>20</v>
      </c>
      <c r="B17" s="21"/>
      <c r="C17" s="21"/>
      <c r="D17" s="21"/>
      <c r="E17" s="22">
        <f t="shared" si="0"/>
        <v>0</v>
      </c>
      <c r="F17" s="22">
        <f t="shared" si="1"/>
        <v>0</v>
      </c>
      <c r="G17" s="22">
        <f t="shared" si="2"/>
        <v>0</v>
      </c>
    </row>
    <row r="18" spans="1:7" ht="29.25">
      <c r="A18" s="1" t="s">
        <v>21</v>
      </c>
      <c r="B18" s="21"/>
      <c r="C18" s="21"/>
      <c r="D18" s="21"/>
      <c r="E18" s="22">
        <f t="shared" si="0"/>
        <v>0</v>
      </c>
      <c r="F18" s="22">
        <f t="shared" si="1"/>
        <v>0</v>
      </c>
      <c r="G18" s="22">
        <f t="shared" si="2"/>
        <v>0</v>
      </c>
    </row>
    <row r="19" spans="1:7" ht="29.25">
      <c r="A19" s="1" t="s">
        <v>22</v>
      </c>
      <c r="B19" s="21"/>
      <c r="C19" s="21"/>
      <c r="D19" s="21"/>
      <c r="E19" s="22">
        <f t="shared" si="0"/>
        <v>0</v>
      </c>
      <c r="F19" s="22">
        <f t="shared" si="1"/>
        <v>0</v>
      </c>
      <c r="G19" s="22">
        <f t="shared" si="2"/>
        <v>0</v>
      </c>
    </row>
    <row r="20" spans="1:7" ht="29.25">
      <c r="A20" s="1" t="s">
        <v>23</v>
      </c>
      <c r="B20" s="21"/>
      <c r="C20" s="21"/>
      <c r="D20" s="21"/>
      <c r="E20" s="22">
        <f t="shared" si="0"/>
        <v>0</v>
      </c>
      <c r="F20" s="22">
        <f>C20</f>
        <v>0</v>
      </c>
      <c r="G20" s="22">
        <f t="shared" si="2"/>
        <v>0</v>
      </c>
    </row>
    <row r="21" spans="1:7" ht="29.25">
      <c r="A21" s="1" t="s">
        <v>24</v>
      </c>
      <c r="B21" s="21"/>
      <c r="C21" s="21"/>
      <c r="D21" s="21"/>
      <c r="E21" s="22">
        <f t="shared" si="0"/>
        <v>0</v>
      </c>
      <c r="F21" s="22">
        <f t="shared" si="1"/>
        <v>0</v>
      </c>
      <c r="G21" s="22">
        <f t="shared" si="2"/>
        <v>0</v>
      </c>
    </row>
    <row r="22" spans="1:7" ht="29.25">
      <c r="A22" s="1" t="s">
        <v>25</v>
      </c>
      <c r="B22" s="21"/>
      <c r="C22" s="21"/>
      <c r="D22" s="21"/>
      <c r="E22" s="22">
        <f t="shared" si="0"/>
        <v>0</v>
      </c>
      <c r="F22" s="22">
        <f t="shared" si="1"/>
        <v>0</v>
      </c>
      <c r="G22" s="22">
        <f t="shared" si="2"/>
        <v>0</v>
      </c>
    </row>
    <row r="23" spans="1:7" ht="29.25">
      <c r="A23" s="1" t="s">
        <v>26</v>
      </c>
      <c r="B23" s="21"/>
      <c r="C23" s="21"/>
      <c r="D23" s="21"/>
      <c r="E23" s="22">
        <f t="shared" si="0"/>
        <v>0</v>
      </c>
      <c r="F23" s="22">
        <f t="shared" si="1"/>
        <v>0</v>
      </c>
      <c r="G23" s="22">
        <f t="shared" si="2"/>
        <v>0</v>
      </c>
    </row>
    <row r="24" spans="1:7" ht="29.25">
      <c r="A24" s="1" t="s">
        <v>27</v>
      </c>
      <c r="B24" s="21"/>
      <c r="C24" s="21"/>
      <c r="D24" s="21"/>
      <c r="E24" s="22">
        <f t="shared" si="0"/>
        <v>0</v>
      </c>
      <c r="F24" s="22">
        <f t="shared" si="1"/>
        <v>0</v>
      </c>
      <c r="G24" s="22">
        <f t="shared" si="2"/>
        <v>0</v>
      </c>
    </row>
    <row r="25" spans="1:7" ht="29.25">
      <c r="A25" s="1" t="s">
        <v>28</v>
      </c>
      <c r="B25" s="21"/>
      <c r="C25" s="21"/>
      <c r="D25" s="21"/>
      <c r="E25" s="22">
        <f t="shared" si="0"/>
        <v>0</v>
      </c>
      <c r="F25" s="22">
        <f t="shared" si="1"/>
        <v>0</v>
      </c>
      <c r="G25" s="22">
        <f t="shared" si="2"/>
        <v>0</v>
      </c>
    </row>
    <row r="26" spans="1:7" ht="29.25">
      <c r="A26" s="1" t="s">
        <v>29</v>
      </c>
      <c r="B26" s="21"/>
      <c r="C26" s="21"/>
      <c r="D26" s="21"/>
      <c r="E26" s="22">
        <f>B26</f>
        <v>0</v>
      </c>
      <c r="F26" s="22">
        <f t="shared" si="1"/>
        <v>0</v>
      </c>
      <c r="G26" s="22">
        <f t="shared" si="2"/>
        <v>0</v>
      </c>
    </row>
    <row r="27" spans="1:7" ht="15">
      <c r="A27" s="1" t="s">
        <v>30</v>
      </c>
      <c r="B27" s="21"/>
      <c r="C27" s="21"/>
      <c r="D27" s="21"/>
      <c r="E27" s="22">
        <f>B27</f>
        <v>0</v>
      </c>
      <c r="F27" s="22">
        <f t="shared" si="1"/>
        <v>0</v>
      </c>
      <c r="G27" s="22">
        <f t="shared" si="2"/>
        <v>0</v>
      </c>
    </row>
    <row r="28" spans="1:7">
      <c r="A28" s="70" t="s">
        <v>31</v>
      </c>
      <c r="B28" s="70"/>
      <c r="C28" s="70"/>
      <c r="D28" s="70"/>
      <c r="E28" s="70"/>
      <c r="F28" s="70"/>
      <c r="G28" s="70"/>
    </row>
    <row r="29" spans="1:7" ht="29.25">
      <c r="A29" s="23" t="s">
        <v>32</v>
      </c>
      <c r="B29" s="21"/>
      <c r="C29" s="21"/>
      <c r="D29" s="21"/>
      <c r="E29" s="22">
        <f t="shared" si="0"/>
        <v>0</v>
      </c>
      <c r="F29" s="22">
        <f t="shared" ref="F29:F47" si="3">C29</f>
        <v>0</v>
      </c>
      <c r="G29" s="22">
        <f t="shared" ref="G29:G47" si="4">D29</f>
        <v>0</v>
      </c>
    </row>
    <row r="30" spans="1:7" ht="15">
      <c r="A30" s="23" t="s">
        <v>33</v>
      </c>
      <c r="B30" s="21"/>
      <c r="C30" s="21"/>
      <c r="D30" s="21"/>
      <c r="E30" s="22">
        <f t="shared" si="0"/>
        <v>0</v>
      </c>
      <c r="F30" s="22">
        <f t="shared" si="3"/>
        <v>0</v>
      </c>
      <c r="G30" s="22">
        <f t="shared" si="4"/>
        <v>0</v>
      </c>
    </row>
    <row r="31" spans="1:7" ht="29.25">
      <c r="A31" s="23" t="s">
        <v>34</v>
      </c>
      <c r="B31" s="21"/>
      <c r="C31" s="21"/>
      <c r="D31" s="21"/>
      <c r="E31" s="22">
        <f t="shared" si="0"/>
        <v>0</v>
      </c>
      <c r="F31" s="22">
        <f t="shared" si="3"/>
        <v>0</v>
      </c>
      <c r="G31" s="22">
        <f t="shared" si="4"/>
        <v>0</v>
      </c>
    </row>
    <row r="32" spans="1:7" ht="29.25">
      <c r="A32" s="23" t="s">
        <v>35</v>
      </c>
      <c r="B32" s="21"/>
      <c r="C32" s="21"/>
      <c r="D32" s="21"/>
      <c r="E32" s="22">
        <f t="shared" si="0"/>
        <v>0</v>
      </c>
      <c r="F32" s="22">
        <f t="shared" si="3"/>
        <v>0</v>
      </c>
      <c r="G32" s="22">
        <f t="shared" si="4"/>
        <v>0</v>
      </c>
    </row>
    <row r="33" spans="1:7" ht="29.25">
      <c r="A33" s="23" t="s">
        <v>36</v>
      </c>
      <c r="B33" s="21"/>
      <c r="C33" s="21"/>
      <c r="D33" s="21"/>
      <c r="E33" s="22">
        <f t="shared" si="0"/>
        <v>0</v>
      </c>
      <c r="F33" s="22">
        <f t="shared" si="3"/>
        <v>0</v>
      </c>
      <c r="G33" s="22">
        <f t="shared" si="4"/>
        <v>0</v>
      </c>
    </row>
    <row r="34" spans="1:7" ht="15">
      <c r="A34" s="23" t="s">
        <v>37</v>
      </c>
      <c r="B34" s="21"/>
      <c r="C34" s="21"/>
      <c r="D34" s="21"/>
      <c r="E34" s="22">
        <f t="shared" si="0"/>
        <v>0</v>
      </c>
      <c r="F34" s="22">
        <f t="shared" si="3"/>
        <v>0</v>
      </c>
      <c r="G34" s="22">
        <f t="shared" si="4"/>
        <v>0</v>
      </c>
    </row>
    <row r="35" spans="1:7" ht="43.5">
      <c r="A35" s="23" t="s">
        <v>38</v>
      </c>
      <c r="B35" s="21"/>
      <c r="C35" s="21"/>
      <c r="D35" s="21"/>
      <c r="E35" s="22">
        <f t="shared" si="0"/>
        <v>0</v>
      </c>
      <c r="F35" s="22">
        <f t="shared" si="3"/>
        <v>0</v>
      </c>
      <c r="G35" s="22">
        <f t="shared" si="4"/>
        <v>0</v>
      </c>
    </row>
    <row r="36" spans="1:7" ht="29.25">
      <c r="A36" s="23" t="s">
        <v>39</v>
      </c>
      <c r="B36" s="21"/>
      <c r="C36" s="21"/>
      <c r="D36" s="21"/>
      <c r="E36" s="22">
        <f t="shared" si="0"/>
        <v>0</v>
      </c>
      <c r="F36" s="22">
        <f t="shared" si="3"/>
        <v>0</v>
      </c>
      <c r="G36" s="22">
        <f t="shared" si="4"/>
        <v>0</v>
      </c>
    </row>
    <row r="37" spans="1:7" ht="27" customHeight="1">
      <c r="A37" s="23" t="s">
        <v>40</v>
      </c>
      <c r="B37" s="21"/>
      <c r="C37" s="21"/>
      <c r="D37" s="21"/>
      <c r="E37" s="22">
        <f t="shared" si="0"/>
        <v>0</v>
      </c>
      <c r="F37" s="22">
        <f t="shared" si="3"/>
        <v>0</v>
      </c>
      <c r="G37" s="22">
        <f t="shared" si="4"/>
        <v>0</v>
      </c>
    </row>
    <row r="38" spans="1:7" ht="29.25">
      <c r="A38" s="23" t="s">
        <v>41</v>
      </c>
      <c r="B38" s="21"/>
      <c r="C38" s="21"/>
      <c r="D38" s="21"/>
      <c r="E38" s="22">
        <f t="shared" si="0"/>
        <v>0</v>
      </c>
      <c r="F38" s="22">
        <f t="shared" si="3"/>
        <v>0</v>
      </c>
      <c r="G38" s="22">
        <f t="shared" si="4"/>
        <v>0</v>
      </c>
    </row>
    <row r="39" spans="1:7" ht="43.5">
      <c r="A39" s="23" t="s">
        <v>42</v>
      </c>
      <c r="B39" s="21"/>
      <c r="C39" s="21"/>
      <c r="D39" s="21"/>
      <c r="E39" s="22">
        <f t="shared" si="0"/>
        <v>0</v>
      </c>
      <c r="F39" s="22">
        <f t="shared" si="3"/>
        <v>0</v>
      </c>
      <c r="G39" s="22">
        <f t="shared" si="4"/>
        <v>0</v>
      </c>
    </row>
    <row r="40" spans="1:7" ht="43.5">
      <c r="A40" s="23" t="s">
        <v>43</v>
      </c>
      <c r="B40" s="21"/>
      <c r="C40" s="21"/>
      <c r="D40" s="21"/>
      <c r="E40" s="22">
        <f t="shared" si="0"/>
        <v>0</v>
      </c>
      <c r="F40" s="22">
        <f t="shared" si="3"/>
        <v>0</v>
      </c>
      <c r="G40" s="22">
        <f t="shared" si="4"/>
        <v>0</v>
      </c>
    </row>
    <row r="41" spans="1:7" ht="31.15" customHeight="1">
      <c r="A41" s="23" t="s">
        <v>44</v>
      </c>
      <c r="B41" s="21"/>
      <c r="C41" s="21"/>
      <c r="D41" s="21"/>
      <c r="E41" s="22">
        <f t="shared" si="0"/>
        <v>0</v>
      </c>
      <c r="F41" s="22">
        <f t="shared" si="3"/>
        <v>0</v>
      </c>
      <c r="G41" s="22">
        <f t="shared" si="4"/>
        <v>0</v>
      </c>
    </row>
    <row r="42" spans="1:7" ht="29.25">
      <c r="A42" s="23" t="s">
        <v>45</v>
      </c>
      <c r="B42" s="21"/>
      <c r="C42" s="21"/>
      <c r="D42" s="21"/>
      <c r="E42" s="22">
        <f t="shared" si="0"/>
        <v>0</v>
      </c>
      <c r="F42" s="22">
        <f t="shared" si="3"/>
        <v>0</v>
      </c>
      <c r="G42" s="22">
        <f t="shared" si="4"/>
        <v>0</v>
      </c>
    </row>
    <row r="43" spans="1:7" ht="29.25">
      <c r="A43" s="23" t="s">
        <v>46</v>
      </c>
      <c r="B43" s="21"/>
      <c r="C43" s="21"/>
      <c r="D43" s="21"/>
      <c r="E43" s="22">
        <f t="shared" si="0"/>
        <v>0</v>
      </c>
      <c r="F43" s="22">
        <f t="shared" si="3"/>
        <v>0</v>
      </c>
      <c r="G43" s="22">
        <f t="shared" si="4"/>
        <v>0</v>
      </c>
    </row>
    <row r="44" spans="1:7" ht="43.15" customHeight="1">
      <c r="A44" s="23" t="s">
        <v>47</v>
      </c>
      <c r="B44" s="21"/>
      <c r="C44" s="21"/>
      <c r="D44" s="21"/>
      <c r="E44" s="22">
        <f t="shared" si="0"/>
        <v>0</v>
      </c>
      <c r="F44" s="22">
        <f t="shared" si="3"/>
        <v>0</v>
      </c>
      <c r="G44" s="22">
        <f t="shared" si="4"/>
        <v>0</v>
      </c>
    </row>
    <row r="45" spans="1:7" ht="29.25">
      <c r="A45" s="23" t="s">
        <v>48</v>
      </c>
      <c r="B45" s="21"/>
      <c r="C45" s="21"/>
      <c r="D45" s="21"/>
      <c r="E45" s="22">
        <f t="shared" si="0"/>
        <v>0</v>
      </c>
      <c r="F45" s="22">
        <f t="shared" si="3"/>
        <v>0</v>
      </c>
      <c r="G45" s="22">
        <f t="shared" si="4"/>
        <v>0</v>
      </c>
    </row>
    <row r="46" spans="1:7" ht="29.45" customHeight="1">
      <c r="A46" s="23" t="s">
        <v>49</v>
      </c>
      <c r="B46" s="21"/>
      <c r="C46" s="21"/>
      <c r="D46" s="21"/>
      <c r="E46" s="22">
        <f t="shared" si="0"/>
        <v>0</v>
      </c>
      <c r="F46" s="22">
        <f t="shared" si="3"/>
        <v>0</v>
      </c>
      <c r="G46" s="22">
        <f t="shared" si="4"/>
        <v>0</v>
      </c>
    </row>
    <row r="47" spans="1:7" ht="15">
      <c r="A47" s="23" t="s">
        <v>50</v>
      </c>
      <c r="B47" s="21"/>
      <c r="C47" s="21"/>
      <c r="D47" s="21"/>
      <c r="E47" s="22">
        <f t="shared" si="0"/>
        <v>0</v>
      </c>
      <c r="F47" s="22">
        <f t="shared" si="3"/>
        <v>0</v>
      </c>
      <c r="G47" s="22">
        <f t="shared" si="4"/>
        <v>0</v>
      </c>
    </row>
    <row r="48" spans="1:7">
      <c r="A48" s="71" t="s">
        <v>51</v>
      </c>
      <c r="B48" s="72"/>
      <c r="C48" s="72"/>
      <c r="D48" s="72"/>
      <c r="E48" s="72"/>
      <c r="F48" s="72"/>
      <c r="G48" s="72"/>
    </row>
    <row r="49" spans="1:7" ht="43.5">
      <c r="A49" s="23" t="s">
        <v>52</v>
      </c>
      <c r="B49" s="25"/>
      <c r="C49" s="25"/>
      <c r="D49" s="25"/>
      <c r="E49" s="26">
        <v>0</v>
      </c>
      <c r="F49" s="26">
        <f t="shared" ref="F49:F56" si="5">C49</f>
        <v>0</v>
      </c>
      <c r="G49" s="26">
        <f t="shared" ref="G49:G56" si="6">D49</f>
        <v>0</v>
      </c>
    </row>
    <row r="50" spans="1:7" ht="29.25">
      <c r="A50" s="23" t="s">
        <v>53</v>
      </c>
      <c r="B50" s="25"/>
      <c r="C50" s="25"/>
      <c r="D50" s="25"/>
      <c r="E50" s="26">
        <v>0</v>
      </c>
      <c r="F50" s="26">
        <f t="shared" si="5"/>
        <v>0</v>
      </c>
      <c r="G50" s="26">
        <f t="shared" si="6"/>
        <v>0</v>
      </c>
    </row>
    <row r="51" spans="1:7" ht="29.25">
      <c r="A51" s="23" t="s">
        <v>54</v>
      </c>
      <c r="B51" s="25"/>
      <c r="C51" s="25"/>
      <c r="D51" s="25"/>
      <c r="E51" s="26">
        <v>0</v>
      </c>
      <c r="F51" s="26">
        <f t="shared" si="5"/>
        <v>0</v>
      </c>
      <c r="G51" s="26">
        <f t="shared" si="6"/>
        <v>0</v>
      </c>
    </row>
    <row r="52" spans="1:7" ht="29.25">
      <c r="A52" s="23" t="s">
        <v>55</v>
      </c>
      <c r="B52" s="25"/>
      <c r="C52" s="25"/>
      <c r="D52" s="25"/>
      <c r="E52" s="26">
        <f t="shared" si="0"/>
        <v>0</v>
      </c>
      <c r="F52" s="26">
        <f t="shared" si="5"/>
        <v>0</v>
      </c>
      <c r="G52" s="26">
        <f t="shared" si="6"/>
        <v>0</v>
      </c>
    </row>
    <row r="53" spans="1:7" ht="29.25">
      <c r="A53" s="23" t="s">
        <v>56</v>
      </c>
      <c r="B53" s="25"/>
      <c r="C53" s="25"/>
      <c r="D53" s="25"/>
      <c r="E53" s="26">
        <f t="shared" si="0"/>
        <v>0</v>
      </c>
      <c r="F53" s="26">
        <f t="shared" si="5"/>
        <v>0</v>
      </c>
      <c r="G53" s="26">
        <f t="shared" si="6"/>
        <v>0</v>
      </c>
    </row>
    <row r="54" spans="1:7" ht="29.25">
      <c r="A54" s="23" t="s">
        <v>57</v>
      </c>
      <c r="B54" s="25"/>
      <c r="C54" s="25"/>
      <c r="D54" s="25"/>
      <c r="E54" s="26">
        <f t="shared" si="0"/>
        <v>0</v>
      </c>
      <c r="F54" s="26">
        <f t="shared" si="5"/>
        <v>0</v>
      </c>
      <c r="G54" s="26">
        <f t="shared" si="6"/>
        <v>0</v>
      </c>
    </row>
    <row r="55" spans="1:7" ht="29.25">
      <c r="A55" s="23" t="s">
        <v>58</v>
      </c>
      <c r="B55" s="25"/>
      <c r="C55" s="25"/>
      <c r="D55" s="25"/>
      <c r="E55" s="26">
        <f t="shared" si="0"/>
        <v>0</v>
      </c>
      <c r="F55" s="26">
        <f t="shared" si="5"/>
        <v>0</v>
      </c>
      <c r="G55" s="26">
        <f t="shared" si="6"/>
        <v>0</v>
      </c>
    </row>
    <row r="56" spans="1:7" ht="29.25">
      <c r="A56" s="24" t="s">
        <v>59</v>
      </c>
      <c r="B56" s="27"/>
      <c r="C56" s="27"/>
      <c r="D56" s="27"/>
      <c r="E56" s="28">
        <f t="shared" si="0"/>
        <v>0</v>
      </c>
      <c r="F56" s="28">
        <f t="shared" si="5"/>
        <v>0</v>
      </c>
      <c r="G56" s="28">
        <f t="shared" si="6"/>
        <v>0</v>
      </c>
    </row>
    <row r="57" spans="1:7" ht="15">
      <c r="A57" s="5" t="s">
        <v>60</v>
      </c>
      <c r="B57" s="5">
        <f>COUNTIF(B$13:B$27, "yes") + COUNTIF(B$29:B$47, "yes") + COUNTIF(B$49:B$56, "yes")</f>
        <v>0</v>
      </c>
      <c r="C57" s="5">
        <f t="shared" ref="C57:G57" si="7">COUNTIF(C$13:C$27, "yes") + COUNTIF(C$29:C$47, "yes") + COUNTIF(C$49:C$56, "yes")</f>
        <v>0</v>
      </c>
      <c r="D57" s="5">
        <f t="shared" si="7"/>
        <v>0</v>
      </c>
      <c r="E57" s="5">
        <f t="shared" si="7"/>
        <v>0</v>
      </c>
      <c r="F57" s="5">
        <f t="shared" si="7"/>
        <v>0</v>
      </c>
      <c r="G57" s="5">
        <f t="shared" si="7"/>
        <v>0</v>
      </c>
    </row>
    <row r="58" spans="1:7">
      <c r="A58" s="5" t="s">
        <v>61</v>
      </c>
      <c r="B58" s="6" t="e">
        <f>B57/($B$57+$C$57+$D$57)</f>
        <v>#DIV/0!</v>
      </c>
      <c r="C58" s="6" t="e">
        <f t="shared" ref="C58:G58" si="8">C57/($B$57+$C$57+$D$57)</f>
        <v>#DIV/0!</v>
      </c>
      <c r="D58" s="6" t="e">
        <f t="shared" si="8"/>
        <v>#DIV/0!</v>
      </c>
      <c r="E58" s="6" t="e">
        <f t="shared" si="8"/>
        <v>#DIV/0!</v>
      </c>
      <c r="F58" s="6" t="e">
        <f t="shared" si="8"/>
        <v>#DIV/0!</v>
      </c>
      <c r="G58" s="6" t="e">
        <f t="shared" si="8"/>
        <v>#DIV/0!</v>
      </c>
    </row>
    <row r="59" spans="1:7">
      <c r="B59" s="2"/>
      <c r="C59" s="2"/>
      <c r="D59" s="2"/>
      <c r="E59" s="2"/>
      <c r="F59" s="2"/>
      <c r="G59" s="2"/>
    </row>
    <row r="60" spans="1:7" ht="15">
      <c r="A60" s="29" t="s">
        <v>62</v>
      </c>
      <c r="B60" s="7"/>
      <c r="C60" s="7"/>
      <c r="D60" s="7"/>
      <c r="E60" s="30" t="e">
        <f>IF(E58&gt;=10%, "Reduction required", "No reduction required")</f>
        <v>#DIV/0!</v>
      </c>
      <c r="F60" s="30" t="e">
        <f>IF(F58&gt;=20%, "Reduction required", "No reduction required")</f>
        <v>#DIV/0!</v>
      </c>
      <c r="G60" s="8"/>
    </row>
    <row r="61" spans="1:7" ht="15">
      <c r="A61" s="2"/>
    </row>
    <row r="62" spans="1:7" ht="17.25" customHeight="1">
      <c r="A62" s="54" t="s">
        <v>63</v>
      </c>
      <c r="B62" s="55" t="s">
        <v>64</v>
      </c>
      <c r="C62" s="56"/>
      <c r="D62" s="56"/>
      <c r="E62" s="56"/>
      <c r="F62" s="56"/>
      <c r="G62" s="57"/>
    </row>
    <row r="63" spans="1:7" ht="14.45" customHeight="1">
      <c r="A63" s="43"/>
      <c r="B63" s="58" t="s">
        <v>65</v>
      </c>
      <c r="C63" s="59"/>
      <c r="D63" s="59"/>
      <c r="E63" s="59"/>
      <c r="F63" s="59"/>
      <c r="G63" s="60"/>
    </row>
    <row r="64" spans="1:7" ht="14.45" customHeight="1">
      <c r="A64" s="64"/>
      <c r="B64" s="61"/>
      <c r="C64" s="62"/>
      <c r="D64" s="62"/>
      <c r="E64" s="62"/>
      <c r="F64" s="62"/>
      <c r="G64" s="63"/>
    </row>
    <row r="65" spans="1:7" ht="14.45" customHeight="1">
      <c r="A65" s="65"/>
      <c r="B65" s="31"/>
      <c r="C65" s="10"/>
      <c r="D65" s="10"/>
      <c r="E65" s="10"/>
      <c r="F65" s="10"/>
      <c r="G65" s="32"/>
    </row>
    <row r="66" spans="1:7" ht="14.45" customHeight="1">
      <c r="A66" s="66"/>
      <c r="B66" s="44" t="s">
        <v>66</v>
      </c>
      <c r="C66" s="44"/>
      <c r="D66" s="33">
        <f>ROUNDUP(54*4.3,0)</f>
        <v>233</v>
      </c>
      <c r="E66" s="10"/>
      <c r="F66" s="33" t="s">
        <v>67</v>
      </c>
      <c r="G66" s="34">
        <v>23000</v>
      </c>
    </row>
    <row r="67" spans="1:7" ht="14.45" customHeight="1">
      <c r="A67" s="42" t="s">
        <v>68</v>
      </c>
      <c r="B67" s="44" t="s">
        <v>69</v>
      </c>
      <c r="C67" s="44"/>
      <c r="D67" s="33">
        <v>1066</v>
      </c>
      <c r="E67" s="10"/>
      <c r="F67" s="33" t="s">
        <v>70</v>
      </c>
      <c r="G67" s="34">
        <f>ROUNDDOWN((G66-(G66*50%))*(D69/D67),0)</f>
        <v>0</v>
      </c>
    </row>
    <row r="68" spans="1:7" ht="14.45" customHeight="1">
      <c r="A68" s="43"/>
      <c r="B68" s="45" t="s">
        <v>71</v>
      </c>
      <c r="C68" s="45"/>
      <c r="D68" s="35"/>
      <c r="E68" s="10"/>
      <c r="F68" s="10"/>
      <c r="G68" s="36"/>
    </row>
    <row r="69" spans="1:7" ht="14.45" customHeight="1">
      <c r="A69" s="46"/>
      <c r="B69" s="49" t="s">
        <v>72</v>
      </c>
      <c r="C69" s="50"/>
      <c r="D69" s="38"/>
      <c r="E69" s="10"/>
      <c r="F69" s="37" t="s">
        <v>73</v>
      </c>
      <c r="G69" s="34">
        <f>G66-G67</f>
        <v>23000</v>
      </c>
    </row>
    <row r="70" spans="1:7" ht="14.45" customHeight="1">
      <c r="A70" s="47"/>
      <c r="B70" s="10"/>
      <c r="C70" s="10"/>
      <c r="D70" s="10"/>
      <c r="E70" s="10"/>
      <c r="F70" s="10"/>
      <c r="G70" s="39"/>
    </row>
    <row r="71" spans="1:7" ht="14.45" customHeight="1">
      <c r="A71" s="48"/>
      <c r="B71" s="40"/>
      <c r="C71" s="40"/>
      <c r="D71" s="40"/>
      <c r="E71" s="40"/>
      <c r="F71" s="40"/>
      <c r="G71" s="41"/>
    </row>
    <row r="72" spans="1:7" ht="15">
      <c r="B72" s="10"/>
      <c r="C72" s="10"/>
      <c r="D72" s="10"/>
      <c r="E72" s="10"/>
      <c r="F72" s="10"/>
      <c r="G72" s="10"/>
    </row>
    <row r="73" spans="1:7" ht="14.45" customHeight="1">
      <c r="B73" s="73" t="s">
        <v>74</v>
      </c>
      <c r="C73" s="74"/>
      <c r="D73" s="74"/>
      <c r="E73" s="74"/>
      <c r="F73" s="73" t="s">
        <v>75</v>
      </c>
      <c r="G73" s="74"/>
    </row>
    <row r="74" spans="1:7" ht="14.45" customHeight="1">
      <c r="A74" s="4"/>
      <c r="B74" s="73"/>
      <c r="C74" s="74"/>
      <c r="D74" s="74"/>
      <c r="E74" s="74"/>
      <c r="F74" s="73"/>
      <c r="G74" s="74"/>
    </row>
    <row r="75" spans="1:7" ht="14.45" customHeight="1">
      <c r="A75" s="4"/>
      <c r="B75" s="73" t="s">
        <v>76</v>
      </c>
      <c r="C75" s="75"/>
      <c r="D75" s="75"/>
      <c r="E75" s="75"/>
      <c r="F75" s="73" t="s">
        <v>75</v>
      </c>
      <c r="G75" s="76"/>
    </row>
    <row r="76" spans="1:7" ht="14.45" customHeight="1">
      <c r="A76" s="4"/>
      <c r="B76" s="73"/>
      <c r="C76" s="75"/>
      <c r="D76" s="75"/>
      <c r="E76" s="75"/>
      <c r="F76" s="73"/>
      <c r="G76" s="77"/>
    </row>
    <row r="77" spans="1:7" ht="14.45" customHeight="1"/>
    <row r="78" spans="1:7" ht="15" hidden="1"/>
  </sheetData>
  <mergeCells count="25">
    <mergeCell ref="B73:B74"/>
    <mergeCell ref="C73:E74"/>
    <mergeCell ref="F73:F74"/>
    <mergeCell ref="G73:G74"/>
    <mergeCell ref="B75:B76"/>
    <mergeCell ref="C75:E76"/>
    <mergeCell ref="F75:F76"/>
    <mergeCell ref="G75:G76"/>
    <mergeCell ref="F1:G1"/>
    <mergeCell ref="F2:G2"/>
    <mergeCell ref="A9:G9"/>
    <mergeCell ref="A62:A63"/>
    <mergeCell ref="B62:G62"/>
    <mergeCell ref="B63:G64"/>
    <mergeCell ref="A64:A66"/>
    <mergeCell ref="B66:C66"/>
    <mergeCell ref="B11:D11"/>
    <mergeCell ref="E11:G11"/>
    <mergeCell ref="A28:G28"/>
    <mergeCell ref="A48:G48"/>
    <mergeCell ref="A67:A68"/>
    <mergeCell ref="B67:C67"/>
    <mergeCell ref="B68:C68"/>
    <mergeCell ref="A69:A71"/>
    <mergeCell ref="B69:C69"/>
  </mergeCells>
  <dataValidations count="1">
    <dataValidation allowBlank="1" showInputMessage="1" showErrorMessage="1" sqref="E29:G47 E13:G27 E49:G56 B57:G59"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B29:D47 B13:D27 B49:D56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4.45"/>
  <sheetData>
    <row r="1" spans="1:3">
      <c r="A1" t="s">
        <v>77</v>
      </c>
      <c r="C1" t="s">
        <v>78</v>
      </c>
    </row>
    <row r="2" spans="1:3">
      <c r="A2" t="s">
        <v>79</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David Clift</cp:lastModifiedBy>
  <cp:revision/>
  <dcterms:created xsi:type="dcterms:W3CDTF">2025-08-04T09:15:54Z</dcterms:created>
  <dcterms:modified xsi:type="dcterms:W3CDTF">2025-09-18T13:11:25Z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