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1"/>
  <workbookPr/>
  <mc:AlternateContent xmlns:mc="http://schemas.openxmlformats.org/markup-compatibility/2006">
    <mc:Choice Requires="x15">
      <x15ac:absPath xmlns:x15ac="http://schemas.microsoft.com/office/spreadsheetml/2010/11/ac" url="G:\Apprenticeship Management\Apprenticeship Info 23-24\Skills Scans 25.26\"/>
    </mc:Choice>
  </mc:AlternateContent>
  <xr:revisionPtr revIDLastSave="48" documentId="13_ncr:1_{F003D40B-D1A7-4F03-BBD2-88A01E0D5FFA}" xr6:coauthVersionLast="47" xr6:coauthVersionMax="47" xr10:uidLastSave="{ACF96FCB-D329-4A97-85B9-0C2AB7D86D18}"/>
  <bookViews>
    <workbookView xWindow="-120" yWindow="-120" windowWidth="29040" windowHeight="15720" xr2:uid="{BA213915-FA79-41AF-BE8A-E342D5F3A71D}"/>
  </bookViews>
  <sheets>
    <sheet name="Skills Scan" sheetId="1" r:id="rId1"/>
    <sheet name="Data Look Up"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9" i="1" l="1"/>
  <c r="G50" i="1"/>
  <c r="G52" i="1" s="1"/>
  <c r="C7" i="1"/>
  <c r="C3" i="1"/>
  <c r="E31" i="1"/>
  <c r="F31" i="1"/>
  <c r="G31" i="1"/>
  <c r="E32" i="1"/>
  <c r="F32" i="1"/>
  <c r="G32" i="1"/>
  <c r="E33" i="1"/>
  <c r="F33" i="1"/>
  <c r="G33" i="1"/>
  <c r="E21" i="1"/>
  <c r="F21" i="1"/>
  <c r="G21" i="1"/>
  <c r="E22" i="1"/>
  <c r="F22" i="1"/>
  <c r="G22" i="1"/>
  <c r="E23" i="1"/>
  <c r="F23" i="1"/>
  <c r="G23" i="1"/>
  <c r="E24" i="1"/>
  <c r="F24" i="1"/>
  <c r="G24" i="1"/>
  <c r="E19" i="1"/>
  <c r="F19" i="1"/>
  <c r="G19" i="1"/>
  <c r="E20" i="1"/>
  <c r="F20" i="1"/>
  <c r="G20" i="1"/>
  <c r="F13" i="1"/>
  <c r="E13" i="1"/>
  <c r="F35" i="1"/>
  <c r="G35" i="1"/>
  <c r="F36" i="1"/>
  <c r="G36" i="1"/>
  <c r="F37" i="1"/>
  <c r="G37" i="1"/>
  <c r="F38" i="1"/>
  <c r="G38" i="1"/>
  <c r="F39" i="1"/>
  <c r="G39" i="1"/>
  <c r="E36" i="1"/>
  <c r="E37" i="1"/>
  <c r="E38" i="1"/>
  <c r="E39" i="1"/>
  <c r="E35" i="1"/>
  <c r="F26" i="1"/>
  <c r="G26" i="1"/>
  <c r="F27" i="1"/>
  <c r="G27" i="1"/>
  <c r="F28" i="1"/>
  <c r="G28" i="1"/>
  <c r="F29" i="1"/>
  <c r="G29" i="1"/>
  <c r="F30" i="1"/>
  <c r="G30" i="1"/>
  <c r="E27" i="1"/>
  <c r="E28" i="1"/>
  <c r="E29" i="1"/>
  <c r="E30" i="1"/>
  <c r="E26" i="1"/>
  <c r="G13" i="1"/>
  <c r="F14" i="1"/>
  <c r="G14" i="1"/>
  <c r="F15" i="1"/>
  <c r="G15" i="1"/>
  <c r="F16" i="1"/>
  <c r="G16" i="1"/>
  <c r="F17" i="1"/>
  <c r="G17" i="1"/>
  <c r="F18" i="1"/>
  <c r="G18" i="1"/>
  <c r="E14" i="1"/>
  <c r="E15" i="1"/>
  <c r="E16" i="1"/>
  <c r="E17" i="1"/>
  <c r="E18" i="1"/>
  <c r="C40" i="1"/>
  <c r="D40" i="1"/>
  <c r="B40" i="1"/>
  <c r="E40" i="1" l="1"/>
  <c r="E41" i="1" s="1"/>
  <c r="E43" i="1" s="1"/>
  <c r="G40" i="1"/>
  <c r="G41" i="1" s="1"/>
  <c r="F40" i="1"/>
  <c r="F41" i="1" s="1"/>
  <c r="F43" i="1" s="1"/>
  <c r="B41" i="1"/>
  <c r="D41" i="1"/>
  <c r="C41" i="1"/>
</calcChain>
</file>

<file path=xl/sharedStrings.xml><?xml version="1.0" encoding="utf-8"?>
<sst xmlns="http://schemas.openxmlformats.org/spreadsheetml/2006/main" count="68" uniqueCount="64">
  <si>
    <t>Apprentice name</t>
  </si>
  <si>
    <t>Employer &amp; Apprentice to complete</t>
  </si>
  <si>
    <t>Job title:</t>
  </si>
  <si>
    <t>Assessor to complete</t>
  </si>
  <si>
    <t>Length of service in current role (in years)</t>
  </si>
  <si>
    <t xml:space="preserve">Employer name completing with apprentice </t>
  </si>
  <si>
    <t>Company Name</t>
  </si>
  <si>
    <t>Does the apprentice have prior learning or qualifications that are linked to any of the knowledge, skills and behaviours in the Apprenticeship Standard</t>
  </si>
  <si>
    <r>
      <t xml:space="preserve">To support the successful completion of an apprenticeship, a skills scan must be carried out prior to enrolment jointly by the apprentice and their employer. This process is essential for identifying the apprentice’s current level of competence across the required skills, knowledge, and behaviours outlined in the apprenticeship standard. Transparency in completing the skills scan is crucial, as it helps to accurately determine the apprentice’s starting point and ensures that any gaps in competence are clearly identified. This enables the development of a tailored learning plan that supports meaningful progress throughout the apprenticeship journey.
Against each criteria insert "yes" in the relevant column if Knowledge, Skills and Behaviours require training to meet the standard requirements. This must be assessed at the appropriate level for the level of the apprenticeship standard (e.g. if an apprentice is competent on previous Level 3 and now enrolling to Level 4, then further training will be required to be competent at the new level. You must only insert Yes into one box per criteria.
Upon completion and return from the Employer &amp; Apprentice, scores and comments will be reviewed by the Assessor against the training plan.
</t>
    </r>
    <r>
      <rPr>
        <b/>
        <sz val="11"/>
        <color rgb="FF000000"/>
        <rFont val="Aptos Narrow"/>
        <scheme val="minor"/>
      </rPr>
      <t>Disclaimer</t>
    </r>
    <r>
      <rPr>
        <sz val="11"/>
        <color rgb="FF000000"/>
        <rFont val="Aptos Narrow"/>
        <scheme val="minor"/>
      </rPr>
      <t>: The apprentice must be employed in a job role that enables them to achieve all the knowledge, skills, and behaviours set out in the apprenticeship standard. Without this alignment, the apprentice will not be able to successfully meet the requirements of the programme.</t>
    </r>
  </si>
  <si>
    <t>Engineering Operative - Route 4: Fabrication - Level 2 (ST0537) Version 1.3</t>
  </si>
  <si>
    <t xml:space="preserve">Employer and Apprentice Rating </t>
  </si>
  <si>
    <t>Assessor Verification</t>
  </si>
  <si>
    <t xml:space="preserve">Skills </t>
  </si>
  <si>
    <t>No Training Required</t>
  </si>
  <si>
    <t>Part Training required</t>
  </si>
  <si>
    <t>Full Training required</t>
  </si>
  <si>
    <t>S1. Work safely at all times, complying with health and safety legislation, regulations, environmental</t>
  </si>
  <si>
    <t>S2. Identify and deal appropriately with any risks, hazards, hazardous situations and problems that may occur within the engineering environment within the limits of their responsibility</t>
  </si>
  <si>
    <t>S3. Demonstrate effective communication skills which include oral, written, electronic</t>
  </si>
  <si>
    <t>S4. Complete appropriate documentation accurately, efficiently and legibly using the correct terminology where required</t>
  </si>
  <si>
    <t>S5. Obtain and follow the correct documentation, specifications and work instructions in accordance with time constraints and the roles and responsibilities identified for the engineering activities, extracting the necessary data and information from specification and related documentation</t>
  </si>
  <si>
    <t>S6. Select and use appropriate tools, equipment and materials to carry out the engineering operation</t>
  </si>
  <si>
    <t>S7. Deal appropriately with any problems that may occur within the manufacturing environment within the limits of their responsibility</t>
  </si>
  <si>
    <t>S8. Work efficiently and effectively at all times maintaining workplace organisation and minimising waste</t>
  </si>
  <si>
    <t>S21. Shape the materials using the appropriate methods and techniques</t>
  </si>
  <si>
    <t>S22. Join the materials using the appropriate methods and techniques</t>
  </si>
  <si>
    <t>S23. Produce components which meet the specification requirements</t>
  </si>
  <si>
    <t>S24. Carryout quality checks during and after the fabrication activities</t>
  </si>
  <si>
    <t>Knowledge</t>
  </si>
  <si>
    <t>K1. How to obtain the necessary job instructions, engineering drawings and specifications and how to interpret them</t>
  </si>
  <si>
    <t>K2. Relevant statutory, quality, environmental compliance procedures and systems, organisational and health and safety regulations relating to engineering operations</t>
  </si>
  <si>
    <t>K3. Their individual roles and responsibilities within the organisation and the flexibility required to support the achievement of company targets</t>
  </si>
  <si>
    <t>K4. Engineering operational practices, processes and procedures</t>
  </si>
  <si>
    <t>K5. Potential problems that can occur within the engineering operations and how they can be avoided</t>
  </si>
  <si>
    <t>K15. Specific marking out and preparation techniques</t>
  </si>
  <si>
    <t>K16. Different fabrication and joining techniques</t>
  </si>
  <si>
    <t>K17. Specific safe working practices, isolation procedures and safe reinstating of equipment orsystem that need to be observed</t>
  </si>
  <si>
    <t>Behaviours</t>
  </si>
  <si>
    <t>B1. Personal responsibility and resilience – Comply with the health and safety guidance and procedures, be isciplined and have a responsible approach to risk, work diligently regardless of how much they are being supervised, accept responsibility for managing time and workload and stay motivated and committed when facing challenges</t>
  </si>
  <si>
    <t>B2. Work effectively in teams – Integrate with the team, support other people, consider implications of their own actions on other people and the business whilst working effectively to get the task completed.</t>
  </si>
  <si>
    <t>B3. Effective communication and interpersonal skills – An open and honest communicator, communicates clearly using appropriate methods, listen well to others and have a positive and respectful attitude.</t>
  </si>
  <si>
    <t>B4. Focus on quality and problem solving – Follow instructions and guidance, demonstrate attention to detail, follow a logical approach to problem solving and seek opportunities to improve quality, speed and efficiency.</t>
  </si>
  <si>
    <t>B5. Continuous personal development – Reflect on skills, knowledge and behaviours and seek opportunities to develop, adapt to different situations, environments or technologies and have a positive attitude to feedback and advice.</t>
  </si>
  <si>
    <t xml:space="preserve">Total </t>
  </si>
  <si>
    <t>Percentage (%)</t>
  </si>
  <si>
    <t>Reduction indicator</t>
  </si>
  <si>
    <r>
      <rPr>
        <b/>
        <sz val="11"/>
        <color rgb="FF000000"/>
        <rFont val="Aptos Narrow"/>
        <scheme val="minor"/>
      </rPr>
      <t xml:space="preserve">Employer &amp; Apprentice - Summary Statement
</t>
    </r>
    <r>
      <rPr>
        <sz val="10"/>
        <color rgb="FF000000"/>
        <rFont val="Aptos Narrow"/>
        <scheme val="minor"/>
      </rPr>
      <t>Include any skills or qualifications that have already been achieved which have informed your responces to the KSBs above.</t>
    </r>
  </si>
  <si>
    <t>Assessor - Reduction</t>
  </si>
  <si>
    <t xml:space="preserve">Based on the assessment of prior knowledge above, please complete the number of training weeks and OTJT hours the standard will be reduced by. This will adjust price as required. If no reduction is required, insert 0. </t>
  </si>
  <si>
    <t>Full training duration (wks):</t>
  </si>
  <si>
    <t>Full Funding:</t>
  </si>
  <si>
    <r>
      <rPr>
        <b/>
        <sz val="11"/>
        <color rgb="FF000000"/>
        <rFont val="Aptos Narrow"/>
        <scheme val="minor"/>
      </rPr>
      <t xml:space="preserve">Assessor - Summary Statement
</t>
    </r>
    <r>
      <rPr>
        <sz val="10"/>
        <color rgb="FF000000"/>
        <rFont val="Aptos Narrow"/>
        <scheme val="minor"/>
      </rPr>
      <t>Summary of review of KSB. Include reasons for adjustment or if prior experience doesn't meet apprenticeship standard level.</t>
    </r>
  </si>
  <si>
    <t>Full training duration (OTJT hrs):</t>
  </si>
  <si>
    <t>Reduction:</t>
  </si>
  <si>
    <t>Reduction in weeks required:</t>
  </si>
  <si>
    <t>Reduction in hours required:</t>
  </si>
  <si>
    <t>TNP</t>
  </si>
  <si>
    <t>Signed Employer:</t>
  </si>
  <si>
    <t>Date:</t>
  </si>
  <si>
    <t>Signed Assessor:</t>
  </si>
  <si>
    <t>Yes</t>
  </si>
  <si>
    <t>Less than 1</t>
  </si>
  <si>
    <t>No</t>
  </si>
  <si>
    <t>more than 10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</si>
</sst>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9">
    <font>
      <sz val="11"/>
      <color theme="1"/>
      <name val="Aptos Narrow"/>
      <family val="2"/>
      <scheme val="minor"/>
    </font>
    <font>
      <b/>
      <sz val="11"/>
      <color theme="1"/>
      <name val="Aptos Narrow"/>
      <family val="2"/>
      <scheme val="minor"/>
    </font>
    <font>
      <sz val="11"/>
      <color theme="1"/>
      <name val="Aptos Narrow"/>
      <scheme val="minor"/>
    </font>
    <font>
      <b/>
      <sz val="12"/>
      <color rgb="FF0070C0"/>
      <name val="Gill Sans MT"/>
    </font>
    <font>
      <sz val="11"/>
      <color theme="1"/>
      <name val="Aptos Narrow"/>
      <family val="2"/>
    </font>
    <font>
      <sz val="11"/>
      <color rgb="FF000000"/>
      <name val="Aptos Narrow"/>
      <scheme val="minor"/>
    </font>
    <font>
      <b/>
      <sz val="11"/>
      <color rgb="FF000000"/>
      <name val="Aptos Narrow"/>
      <scheme val="minor"/>
    </font>
    <font>
      <b/>
      <sz val="11"/>
      <color theme="1"/>
      <name val="Aptos Narrow"/>
      <scheme val="minor"/>
    </font>
    <font>
      <sz val="10"/>
      <color rgb="FF000000"/>
      <name val="Aptos Narrow"/>
      <scheme val="minor"/>
    </font>
  </fonts>
  <fills count="6">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2" tint="-9.9978637043366805E-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indexed="64"/>
      </top>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indexed="64"/>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indexed="64"/>
      </right>
      <top/>
      <bottom style="thin">
        <color indexed="64"/>
      </bottom>
      <diagonal/>
    </border>
  </borders>
  <cellStyleXfs count="1">
    <xf numFmtId="0" fontId="0" fillId="0" borderId="0"/>
  </cellStyleXfs>
  <cellXfs count="83">
    <xf numFmtId="0" fontId="0" fillId="0" borderId="0" xfId="0"/>
    <xf numFmtId="0" fontId="1" fillId="2" borderId="0" xfId="0" applyFont="1" applyFill="1" applyAlignment="1">
      <alignment horizontal="left"/>
    </xf>
    <xf numFmtId="0" fontId="0" fillId="0" borderId="0" xfId="0" applyAlignment="1">
      <alignment wrapText="1"/>
    </xf>
    <xf numFmtId="1" fontId="0" fillId="0" borderId="0" xfId="0" applyNumberFormat="1"/>
    <xf numFmtId="0" fontId="1" fillId="0" borderId="0" xfId="0" applyFont="1"/>
    <xf numFmtId="0" fontId="1" fillId="2" borderId="6" xfId="0" applyFont="1" applyFill="1" applyBorder="1" applyAlignment="1">
      <alignment wrapText="1"/>
    </xf>
    <xf numFmtId="164" fontId="1" fillId="2" borderId="6" xfId="0" applyNumberFormat="1" applyFont="1" applyFill="1" applyBorder="1" applyAlignment="1">
      <alignment wrapText="1"/>
    </xf>
    <xf numFmtId="0" fontId="0" fillId="2" borderId="6" xfId="0" applyFill="1" applyBorder="1"/>
    <xf numFmtId="0" fontId="0" fillId="2" borderId="6" xfId="0" quotePrefix="1" applyFill="1" applyBorder="1"/>
    <xf numFmtId="0" fontId="0" fillId="3" borderId="0" xfId="0" applyFill="1" applyAlignment="1">
      <alignment horizontal="center" vertical="center"/>
    </xf>
    <xf numFmtId="0" fontId="0" fillId="0" borderId="0" xfId="0" applyAlignment="1">
      <alignment horizontal="center" vertical="center"/>
    </xf>
    <xf numFmtId="0" fontId="0" fillId="4" borderId="0" xfId="0" applyFill="1" applyAlignment="1">
      <alignment horizontal="center" vertical="center"/>
    </xf>
    <xf numFmtId="0" fontId="1" fillId="0" borderId="0" xfId="0" applyFont="1" applyAlignment="1">
      <alignment horizontal="center" vertical="center"/>
    </xf>
    <xf numFmtId="0" fontId="3" fillId="0" borderId="0" xfId="0" applyFont="1" applyAlignment="1">
      <alignment vertical="center"/>
    </xf>
    <xf numFmtId="0" fontId="7" fillId="2" borderId="5" xfId="0" applyFont="1" applyFill="1" applyBorder="1" applyAlignment="1">
      <alignment horizontal="center" vertical="center" wrapText="1"/>
    </xf>
    <xf numFmtId="0" fontId="1" fillId="5" borderId="0" xfId="0" applyFont="1" applyFill="1" applyAlignment="1">
      <alignment horizontal="left" vertical="center"/>
    </xf>
    <xf numFmtId="0" fontId="1" fillId="0" borderId="0" xfId="0" applyFont="1" applyAlignment="1">
      <alignment horizontal="left" vertical="center"/>
    </xf>
    <xf numFmtId="0" fontId="1" fillId="2" borderId="0" xfId="0" applyFont="1" applyFill="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left" wrapText="1"/>
    </xf>
    <xf numFmtId="0" fontId="4" fillId="0" borderId="1" xfId="0" applyFont="1" applyBorder="1" applyAlignment="1">
      <alignment horizontal="left"/>
    </xf>
    <xf numFmtId="0" fontId="0" fillId="0" borderId="1" xfId="0" applyBorder="1" applyAlignment="1">
      <alignment horizontal="left" vertical="center" wrapText="1"/>
    </xf>
    <xf numFmtId="0" fontId="0" fillId="3" borderId="7" xfId="0" applyFill="1" applyBorder="1" applyAlignment="1">
      <alignment vertical="center"/>
    </xf>
    <xf numFmtId="0" fontId="0" fillId="3" borderId="1" xfId="0" applyFill="1" applyBorder="1" applyAlignment="1">
      <alignment vertical="center"/>
    </xf>
    <xf numFmtId="0" fontId="0" fillId="4" borderId="1" xfId="0" applyFill="1" applyBorder="1" applyAlignment="1">
      <alignment vertical="center"/>
    </xf>
    <xf numFmtId="0" fontId="0" fillId="3" borderId="8" xfId="0" applyFill="1" applyBorder="1" applyAlignment="1">
      <alignment vertical="center"/>
    </xf>
    <xf numFmtId="0" fontId="0" fillId="3" borderId="4" xfId="0" applyFill="1" applyBorder="1" applyAlignment="1">
      <alignment vertical="center"/>
    </xf>
    <xf numFmtId="0" fontId="0" fillId="4" borderId="4" xfId="0" applyFill="1" applyBorder="1" applyAlignment="1">
      <alignment vertical="center"/>
    </xf>
    <xf numFmtId="0" fontId="0" fillId="0" borderId="4" xfId="0" applyBorder="1" applyAlignment="1">
      <alignment horizontal="left" vertical="center" wrapText="1"/>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6" xfId="0" applyBorder="1" applyAlignment="1">
      <alignment horizontal="center" vertical="center"/>
    </xf>
    <xf numFmtId="44" fontId="0" fillId="0" borderId="6" xfId="0" applyNumberFormat="1" applyBorder="1" applyAlignment="1">
      <alignment horizontal="center" vertical="center"/>
    </xf>
    <xf numFmtId="0" fontId="0" fillId="4" borderId="25" xfId="0" applyFill="1" applyBorder="1" applyAlignment="1">
      <alignment horizontal="center" vertical="center"/>
    </xf>
    <xf numFmtId="44" fontId="0" fillId="0" borderId="22" xfId="0" applyNumberFormat="1" applyBorder="1" applyAlignment="1">
      <alignment horizontal="center" vertical="center"/>
    </xf>
    <xf numFmtId="0" fontId="0" fillId="0" borderId="12" xfId="0" applyBorder="1" applyAlignment="1">
      <alignment horizontal="center" vertical="center"/>
    </xf>
    <xf numFmtId="0" fontId="0" fillId="4" borderId="6" xfId="0" applyFill="1" applyBorder="1" applyAlignment="1">
      <alignment horizontal="center" vertical="center"/>
    </xf>
    <xf numFmtId="44" fontId="0" fillId="0" borderId="24" xfId="0" applyNumberFormat="1" applyBorder="1" applyAlignment="1">
      <alignment horizontal="center" vertical="center"/>
    </xf>
    <xf numFmtId="0" fontId="0" fillId="0" borderId="11" xfId="0" applyBorder="1" applyAlignment="1">
      <alignment horizontal="center" vertical="center"/>
    </xf>
    <xf numFmtId="0" fontId="0" fillId="0" borderId="27" xfId="0" applyBorder="1" applyAlignment="1">
      <alignment horizontal="center" vertical="center"/>
    </xf>
    <xf numFmtId="0" fontId="1" fillId="2" borderId="6" xfId="0" applyFont="1" applyFill="1" applyBorder="1" applyAlignment="1">
      <alignment horizontal="right" vertical="center" wrapText="1"/>
    </xf>
    <xf numFmtId="0" fontId="1" fillId="2" borderId="6" xfId="0" quotePrefix="1" applyFont="1" applyFill="1" applyBorder="1" applyAlignment="1">
      <alignment wrapText="1"/>
    </xf>
    <xf numFmtId="0" fontId="1" fillId="2" borderId="6" xfId="0" applyFont="1" applyFill="1" applyBorder="1" applyAlignment="1">
      <alignment horizontal="left" vertical="center"/>
    </xf>
    <xf numFmtId="0" fontId="1" fillId="3" borderId="6"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25" xfId="0" applyFont="1" applyFill="1" applyBorder="1" applyAlignment="1">
      <alignment horizontal="center" vertical="center"/>
    </xf>
    <xf numFmtId="0" fontId="0" fillId="0" borderId="0" xfId="0" applyAlignment="1">
      <alignment horizontal="left" vertical="center"/>
    </xf>
    <xf numFmtId="0" fontId="5" fillId="0" borderId="9" xfId="0" applyFont="1" applyBorder="1" applyAlignment="1">
      <alignment horizontal="center" vertical="center" wrapText="1"/>
    </xf>
    <xf numFmtId="0" fontId="2" fillId="0" borderId="0" xfId="0" applyFont="1" applyAlignment="1">
      <alignment horizontal="center" vertical="center" wrapText="1"/>
    </xf>
    <xf numFmtId="0" fontId="6" fillId="2" borderId="15" xfId="0" applyFont="1" applyFill="1" applyBorder="1" applyAlignment="1">
      <alignment horizontal="left" vertical="top" wrapText="1"/>
    </xf>
    <xf numFmtId="0" fontId="6" fillId="2" borderId="16" xfId="0" applyFont="1" applyFill="1" applyBorder="1" applyAlignment="1">
      <alignment horizontal="left" vertical="top" wrapText="1"/>
    </xf>
    <xf numFmtId="0" fontId="1" fillId="2" borderId="12" xfId="0" applyFont="1" applyFill="1" applyBorder="1" applyAlignment="1">
      <alignment horizontal="left" vertical="center"/>
    </xf>
    <xf numFmtId="0" fontId="1" fillId="2" borderId="13" xfId="0" applyFont="1" applyFill="1" applyBorder="1" applyAlignment="1">
      <alignment horizontal="left" vertical="center"/>
    </xf>
    <xf numFmtId="0" fontId="1" fillId="2" borderId="14" xfId="0" applyFont="1" applyFill="1" applyBorder="1" applyAlignment="1">
      <alignment horizontal="left" vertical="center"/>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1" xfId="0" applyBorder="1" applyAlignment="1">
      <alignment horizontal="left" vertical="center" wrapText="1"/>
    </xf>
    <xf numFmtId="0" fontId="0" fillId="0" borderId="0" xfId="0" applyAlignment="1">
      <alignment horizontal="left" vertical="center" wrapText="1"/>
    </xf>
    <xf numFmtId="0" fontId="0" fillId="0" borderId="22" xfId="0" applyBorder="1" applyAlignment="1">
      <alignment horizontal="left" vertical="center" wrapText="1"/>
    </xf>
    <xf numFmtId="0" fontId="1" fillId="3" borderId="20" xfId="0" applyFont="1" applyFill="1" applyBorder="1" applyAlignment="1">
      <alignment horizontal="center" vertical="top" wrapText="1"/>
    </xf>
    <xf numFmtId="0" fontId="1" fillId="3" borderId="23" xfId="0" applyFont="1" applyFill="1" applyBorder="1" applyAlignment="1">
      <alignment horizontal="center" vertical="top" wrapText="1"/>
    </xf>
    <xf numFmtId="0" fontId="1" fillId="3" borderId="25" xfId="0" applyFont="1" applyFill="1" applyBorder="1" applyAlignment="1">
      <alignment horizontal="center" vertical="top" wrapText="1"/>
    </xf>
    <xf numFmtId="0" fontId="0" fillId="0" borderId="6" xfId="0"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1" fillId="2" borderId="9" xfId="0" applyFont="1" applyFill="1" applyBorder="1" applyAlignment="1">
      <alignment horizontal="left" wrapText="1"/>
    </xf>
    <xf numFmtId="0" fontId="1" fillId="2" borderId="3" xfId="0" applyFont="1" applyFill="1" applyBorder="1" applyAlignment="1">
      <alignment horizontal="left" wrapText="1"/>
    </xf>
    <xf numFmtId="0" fontId="1" fillId="2" borderId="7" xfId="0" applyFont="1" applyFill="1" applyBorder="1" applyAlignment="1">
      <alignment horizontal="left" wrapText="1"/>
    </xf>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7" xfId="0" applyFont="1" applyFill="1" applyBorder="1" applyAlignment="1">
      <alignment horizontal="left"/>
    </xf>
    <xf numFmtId="0" fontId="6" fillId="2" borderId="26" xfId="0" applyFont="1" applyFill="1" applyBorder="1" applyAlignment="1">
      <alignment horizontal="left" vertical="top" wrapText="1"/>
    </xf>
    <xf numFmtId="0" fontId="0" fillId="0" borderId="25" xfId="0" applyBorder="1" applyAlignment="1">
      <alignment horizontal="center" vertical="center"/>
    </xf>
    <xf numFmtId="0" fontId="1" fillId="4" borderId="20"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4" borderId="25" xfId="0" applyFont="1" applyFill="1" applyBorder="1" applyAlignment="1">
      <alignment horizontal="center" vertical="top" wrapText="1"/>
    </xf>
    <xf numFmtId="0" fontId="0" fillId="0" borderId="12" xfId="0" applyBorder="1" applyAlignment="1">
      <alignment horizontal="center" vertical="center"/>
    </xf>
    <xf numFmtId="0" fontId="0" fillId="0" borderId="14"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11EA-8D0B-4D55-A4CA-0612B26F66B4}">
  <dimension ref="A1:G60"/>
  <sheetViews>
    <sheetView tabSelected="1" workbookViewId="0">
      <selection activeCell="A61" sqref="A61:XFD1048576"/>
    </sheetView>
  </sheetViews>
  <sheetFormatPr defaultColWidth="0" defaultRowHeight="15" zeroHeight="1"/>
  <cols>
    <col min="1" max="1" width="106" customWidth="1"/>
    <col min="2" max="7" width="17.85546875" customWidth="1"/>
  </cols>
  <sheetData>
    <row r="1" spans="1:7">
      <c r="A1" s="15" t="s">
        <v>0</v>
      </c>
      <c r="B1" s="9"/>
      <c r="C1" s="10"/>
      <c r="D1" s="10"/>
      <c r="E1" s="9"/>
      <c r="F1" s="47" t="s">
        <v>1</v>
      </c>
      <c r="G1" s="47"/>
    </row>
    <row r="2" spans="1:7">
      <c r="A2" s="15" t="s">
        <v>2</v>
      </c>
      <c r="B2" s="9"/>
      <c r="C2" s="10"/>
      <c r="D2" s="10"/>
      <c r="E2" s="11"/>
      <c r="F2" s="47" t="s">
        <v>3</v>
      </c>
      <c r="G2" s="47"/>
    </row>
    <row r="3" spans="1:7">
      <c r="A3" s="15" t="s">
        <v>4</v>
      </c>
      <c r="B3" s="9"/>
      <c r="C3" s="10" t="str">
        <f>IF(OR(B3="", B3="less than 1", B3&lt;2), "", "Reduction required")</f>
        <v/>
      </c>
      <c r="D3" s="10"/>
      <c r="E3" s="10"/>
      <c r="F3" s="10"/>
      <c r="G3" s="10"/>
    </row>
    <row r="4" spans="1:7">
      <c r="A4" s="15" t="s">
        <v>5</v>
      </c>
      <c r="B4" s="9"/>
      <c r="C4" s="10"/>
      <c r="D4" s="10"/>
      <c r="E4" s="10"/>
      <c r="F4" s="10"/>
      <c r="G4" s="10"/>
    </row>
    <row r="5" spans="1:7">
      <c r="A5" s="15" t="s">
        <v>6</v>
      </c>
      <c r="B5" s="9"/>
      <c r="C5" s="10"/>
      <c r="D5" s="10"/>
      <c r="E5" s="10"/>
      <c r="F5" s="10"/>
      <c r="G5" s="10"/>
    </row>
    <row r="6" spans="1:7">
      <c r="A6" s="16"/>
      <c r="B6" s="10"/>
      <c r="C6" s="10"/>
      <c r="D6" s="10"/>
      <c r="E6" s="10"/>
      <c r="F6" s="10"/>
      <c r="G6" s="10"/>
    </row>
    <row r="7" spans="1:7" ht="29.25">
      <c r="A7" s="17" t="s">
        <v>7</v>
      </c>
      <c r="B7" s="9"/>
      <c r="C7" s="12" t="str">
        <f>IF(B7="Yes","Reduction required","")</f>
        <v/>
      </c>
      <c r="D7" s="10"/>
      <c r="E7" s="10"/>
      <c r="F7" s="10"/>
      <c r="G7" s="10"/>
    </row>
    <row r="8" spans="1:7">
      <c r="B8" s="10"/>
      <c r="C8" s="10"/>
      <c r="D8" s="10"/>
      <c r="E8" s="10"/>
      <c r="F8" s="10"/>
      <c r="G8" s="10"/>
    </row>
    <row r="9" spans="1:7" ht="162" customHeight="1">
      <c r="A9" s="48" t="s">
        <v>8</v>
      </c>
      <c r="B9" s="49"/>
      <c r="C9" s="49"/>
      <c r="D9" s="49"/>
      <c r="E9" s="49"/>
      <c r="F9" s="49"/>
      <c r="G9" s="49"/>
    </row>
    <row r="10" spans="1:7" ht="17.25" customHeight="1">
      <c r="A10" s="65"/>
      <c r="B10" s="66"/>
      <c r="C10" s="66"/>
      <c r="D10" s="66"/>
      <c r="E10" s="66"/>
      <c r="F10" s="66"/>
      <c r="G10" s="66"/>
    </row>
    <row r="11" spans="1:7" ht="27.75" customHeight="1">
      <c r="A11" s="13" t="s">
        <v>9</v>
      </c>
      <c r="B11" s="67" t="s">
        <v>10</v>
      </c>
      <c r="C11" s="68"/>
      <c r="D11" s="69"/>
      <c r="E11" s="67" t="s">
        <v>11</v>
      </c>
      <c r="F11" s="68"/>
      <c r="G11" s="69"/>
    </row>
    <row r="12" spans="1:7" ht="29.25">
      <c r="A12" s="1" t="s">
        <v>12</v>
      </c>
      <c r="B12" s="14" t="s">
        <v>13</v>
      </c>
      <c r="C12" s="14" t="s">
        <v>14</v>
      </c>
      <c r="D12" s="14" t="s">
        <v>15</v>
      </c>
      <c r="E12" s="14" t="s">
        <v>13</v>
      </c>
      <c r="F12" s="14" t="s">
        <v>14</v>
      </c>
      <c r="G12" s="14" t="s">
        <v>15</v>
      </c>
    </row>
    <row r="13" spans="1:7" ht="15" customHeight="1">
      <c r="A13" s="18" t="s">
        <v>16</v>
      </c>
      <c r="B13" s="22"/>
      <c r="C13" s="23"/>
      <c r="D13" s="23"/>
      <c r="E13" s="24">
        <f t="shared" ref="E13:E39" si="0">B13</f>
        <v>0</v>
      </c>
      <c r="F13" s="24">
        <f t="shared" ref="F13:F18" si="1">C13</f>
        <v>0</v>
      </c>
      <c r="G13" s="24">
        <f t="shared" ref="G13:G18" si="2">D13</f>
        <v>0</v>
      </c>
    </row>
    <row r="14" spans="1:7" ht="29.25">
      <c r="A14" s="19" t="s">
        <v>17</v>
      </c>
      <c r="B14" s="22"/>
      <c r="C14" s="23"/>
      <c r="D14" s="23"/>
      <c r="E14" s="24">
        <f t="shared" si="0"/>
        <v>0</v>
      </c>
      <c r="F14" s="24">
        <f t="shared" si="1"/>
        <v>0</v>
      </c>
      <c r="G14" s="24">
        <f t="shared" si="2"/>
        <v>0</v>
      </c>
    </row>
    <row r="15" spans="1:7">
      <c r="A15" s="20" t="s">
        <v>18</v>
      </c>
      <c r="B15" s="22"/>
      <c r="C15" s="23"/>
      <c r="D15" s="23"/>
      <c r="E15" s="24">
        <f t="shared" si="0"/>
        <v>0</v>
      </c>
      <c r="F15" s="24">
        <f t="shared" si="1"/>
        <v>0</v>
      </c>
      <c r="G15" s="24">
        <f t="shared" si="2"/>
        <v>0</v>
      </c>
    </row>
    <row r="16" spans="1:7">
      <c r="A16" s="18" t="s">
        <v>19</v>
      </c>
      <c r="B16" s="22"/>
      <c r="C16" s="23"/>
      <c r="D16" s="23"/>
      <c r="E16" s="24">
        <f t="shared" si="0"/>
        <v>0</v>
      </c>
      <c r="F16" s="24">
        <f t="shared" si="1"/>
        <v>0</v>
      </c>
      <c r="G16" s="24">
        <f t="shared" si="2"/>
        <v>0</v>
      </c>
    </row>
    <row r="17" spans="1:7" ht="43.5">
      <c r="A17" s="18" t="s">
        <v>20</v>
      </c>
      <c r="B17" s="22"/>
      <c r="C17" s="23"/>
      <c r="D17" s="23"/>
      <c r="E17" s="24">
        <f t="shared" si="0"/>
        <v>0</v>
      </c>
      <c r="F17" s="24">
        <f t="shared" si="1"/>
        <v>0</v>
      </c>
      <c r="G17" s="24">
        <f t="shared" si="2"/>
        <v>0</v>
      </c>
    </row>
    <row r="18" spans="1:7">
      <c r="A18" s="18" t="s">
        <v>21</v>
      </c>
      <c r="B18" s="22"/>
      <c r="C18" s="23"/>
      <c r="D18" s="23"/>
      <c r="E18" s="24">
        <f t="shared" si="0"/>
        <v>0</v>
      </c>
      <c r="F18" s="24">
        <f t="shared" si="1"/>
        <v>0</v>
      </c>
      <c r="G18" s="24">
        <f t="shared" si="2"/>
        <v>0</v>
      </c>
    </row>
    <row r="19" spans="1:7" ht="29.25">
      <c r="A19" s="18" t="s">
        <v>22</v>
      </c>
      <c r="B19" s="22"/>
      <c r="C19" s="23"/>
      <c r="D19" s="23"/>
      <c r="E19" s="24">
        <f t="shared" ref="E19:E20" si="3">B19</f>
        <v>0</v>
      </c>
      <c r="F19" s="24">
        <f t="shared" ref="F19:F20" si="4">C19</f>
        <v>0</v>
      </c>
      <c r="G19" s="24">
        <f t="shared" ref="G19:G20" si="5">D19</f>
        <v>0</v>
      </c>
    </row>
    <row r="20" spans="1:7">
      <c r="A20" s="18" t="s">
        <v>23</v>
      </c>
      <c r="B20" s="25"/>
      <c r="C20" s="26"/>
      <c r="D20" s="26"/>
      <c r="E20" s="27">
        <f t="shared" si="3"/>
        <v>0</v>
      </c>
      <c r="F20" s="27">
        <f t="shared" si="4"/>
        <v>0</v>
      </c>
      <c r="G20" s="27">
        <f t="shared" si="5"/>
        <v>0</v>
      </c>
    </row>
    <row r="21" spans="1:7">
      <c r="A21" s="21" t="s">
        <v>24</v>
      </c>
      <c r="B21" s="25"/>
      <c r="C21" s="26"/>
      <c r="D21" s="26"/>
      <c r="E21" s="27">
        <f t="shared" ref="E21:E24" si="6">B21</f>
        <v>0</v>
      </c>
      <c r="F21" s="27">
        <f t="shared" ref="F21:F24" si="7">C21</f>
        <v>0</v>
      </c>
      <c r="G21" s="27">
        <f t="shared" ref="G21:G24" si="8">D21</f>
        <v>0</v>
      </c>
    </row>
    <row r="22" spans="1:7">
      <c r="A22" s="21" t="s">
        <v>25</v>
      </c>
      <c r="B22" s="25"/>
      <c r="C22" s="26"/>
      <c r="D22" s="26"/>
      <c r="E22" s="27">
        <f t="shared" si="6"/>
        <v>0</v>
      </c>
      <c r="F22" s="27">
        <f t="shared" si="7"/>
        <v>0</v>
      </c>
      <c r="G22" s="27">
        <f t="shared" si="8"/>
        <v>0</v>
      </c>
    </row>
    <row r="23" spans="1:7">
      <c r="A23" s="21" t="s">
        <v>26</v>
      </c>
      <c r="B23" s="25"/>
      <c r="C23" s="26"/>
      <c r="D23" s="26"/>
      <c r="E23" s="27">
        <f t="shared" si="6"/>
        <v>0</v>
      </c>
      <c r="F23" s="27">
        <f t="shared" si="7"/>
        <v>0</v>
      </c>
      <c r="G23" s="27">
        <f t="shared" si="8"/>
        <v>0</v>
      </c>
    </row>
    <row r="24" spans="1:7">
      <c r="A24" s="21" t="s">
        <v>27</v>
      </c>
      <c r="B24" s="25"/>
      <c r="C24" s="26"/>
      <c r="D24" s="26"/>
      <c r="E24" s="27">
        <f t="shared" si="6"/>
        <v>0</v>
      </c>
      <c r="F24" s="27">
        <f t="shared" si="7"/>
        <v>0</v>
      </c>
      <c r="G24" s="27">
        <f t="shared" si="8"/>
        <v>0</v>
      </c>
    </row>
    <row r="25" spans="1:7">
      <c r="A25" s="70" t="s">
        <v>28</v>
      </c>
      <c r="B25" s="71"/>
      <c r="C25" s="71"/>
      <c r="D25" s="71"/>
      <c r="E25" s="71"/>
      <c r="F25" s="71"/>
      <c r="G25" s="72"/>
    </row>
    <row r="26" spans="1:7">
      <c r="A26" s="21" t="s">
        <v>29</v>
      </c>
      <c r="B26" s="22"/>
      <c r="C26" s="23"/>
      <c r="D26" s="23"/>
      <c r="E26" s="24">
        <f t="shared" si="0"/>
        <v>0</v>
      </c>
      <c r="F26" s="24">
        <f t="shared" ref="F26:F30" si="9">C26</f>
        <v>0</v>
      </c>
      <c r="G26" s="24">
        <f t="shared" ref="G26:G30" si="10">D26</f>
        <v>0</v>
      </c>
    </row>
    <row r="27" spans="1:7" ht="29.25">
      <c r="A27" s="21" t="s">
        <v>30</v>
      </c>
      <c r="B27" s="22"/>
      <c r="C27" s="23"/>
      <c r="D27" s="23"/>
      <c r="E27" s="24">
        <f t="shared" si="0"/>
        <v>0</v>
      </c>
      <c r="F27" s="24">
        <f t="shared" si="9"/>
        <v>0</v>
      </c>
      <c r="G27" s="24">
        <f t="shared" si="10"/>
        <v>0</v>
      </c>
    </row>
    <row r="28" spans="1:7" ht="29.25">
      <c r="A28" s="21" t="s">
        <v>31</v>
      </c>
      <c r="B28" s="22"/>
      <c r="C28" s="23"/>
      <c r="D28" s="23"/>
      <c r="E28" s="24">
        <f t="shared" si="0"/>
        <v>0</v>
      </c>
      <c r="F28" s="24">
        <f t="shared" si="9"/>
        <v>0</v>
      </c>
      <c r="G28" s="24">
        <f t="shared" si="10"/>
        <v>0</v>
      </c>
    </row>
    <row r="29" spans="1:7">
      <c r="A29" s="21" t="s">
        <v>32</v>
      </c>
      <c r="B29" s="22"/>
      <c r="C29" s="23"/>
      <c r="D29" s="23"/>
      <c r="E29" s="24">
        <f t="shared" si="0"/>
        <v>0</v>
      </c>
      <c r="F29" s="24">
        <f t="shared" si="9"/>
        <v>0</v>
      </c>
      <c r="G29" s="24">
        <f t="shared" si="10"/>
        <v>0</v>
      </c>
    </row>
    <row r="30" spans="1:7">
      <c r="A30" s="21" t="s">
        <v>33</v>
      </c>
      <c r="B30" s="22"/>
      <c r="C30" s="23"/>
      <c r="D30" s="23"/>
      <c r="E30" s="24">
        <f t="shared" si="0"/>
        <v>0</v>
      </c>
      <c r="F30" s="24">
        <f t="shared" si="9"/>
        <v>0</v>
      </c>
      <c r="G30" s="24">
        <f t="shared" si="10"/>
        <v>0</v>
      </c>
    </row>
    <row r="31" spans="1:7">
      <c r="A31" s="21" t="s">
        <v>34</v>
      </c>
      <c r="B31" s="22"/>
      <c r="C31" s="23"/>
      <c r="D31" s="23"/>
      <c r="E31" s="24">
        <f t="shared" ref="E31:E33" si="11">B31</f>
        <v>0</v>
      </c>
      <c r="F31" s="24">
        <f t="shared" ref="F31:F33" si="12">C31</f>
        <v>0</v>
      </c>
      <c r="G31" s="24">
        <f t="shared" ref="G31:G33" si="13">D31</f>
        <v>0</v>
      </c>
    </row>
    <row r="32" spans="1:7">
      <c r="A32" s="21" t="s">
        <v>35</v>
      </c>
      <c r="B32" s="22"/>
      <c r="C32" s="23"/>
      <c r="D32" s="23"/>
      <c r="E32" s="24">
        <f t="shared" si="11"/>
        <v>0</v>
      </c>
      <c r="F32" s="24">
        <f t="shared" si="12"/>
        <v>0</v>
      </c>
      <c r="G32" s="24">
        <f t="shared" si="13"/>
        <v>0</v>
      </c>
    </row>
    <row r="33" spans="1:7" ht="29.25">
      <c r="A33" s="21" t="s">
        <v>36</v>
      </c>
      <c r="B33" s="22"/>
      <c r="C33" s="23"/>
      <c r="D33" s="23"/>
      <c r="E33" s="24">
        <f t="shared" si="11"/>
        <v>0</v>
      </c>
      <c r="F33" s="24">
        <f t="shared" si="12"/>
        <v>0</v>
      </c>
      <c r="G33" s="24">
        <f t="shared" si="13"/>
        <v>0</v>
      </c>
    </row>
    <row r="34" spans="1:7">
      <c r="A34" s="73" t="s">
        <v>37</v>
      </c>
      <c r="B34" s="74"/>
      <c r="C34" s="74"/>
      <c r="D34" s="74"/>
      <c r="E34" s="74"/>
      <c r="F34" s="74"/>
      <c r="G34" s="75"/>
    </row>
    <row r="35" spans="1:7" ht="43.5" customHeight="1">
      <c r="A35" s="21" t="s">
        <v>38</v>
      </c>
      <c r="B35" s="23"/>
      <c r="C35" s="23"/>
      <c r="D35" s="23"/>
      <c r="E35" s="24">
        <f t="shared" si="0"/>
        <v>0</v>
      </c>
      <c r="F35" s="24">
        <f t="shared" ref="F35:F39" si="14">C35</f>
        <v>0</v>
      </c>
      <c r="G35" s="24">
        <f t="shared" ref="G35:G39" si="15">D35</f>
        <v>0</v>
      </c>
    </row>
    <row r="36" spans="1:7" ht="29.25">
      <c r="A36" s="21" t="s">
        <v>39</v>
      </c>
      <c r="B36" s="23"/>
      <c r="C36" s="23"/>
      <c r="D36" s="23"/>
      <c r="E36" s="24">
        <f t="shared" si="0"/>
        <v>0</v>
      </c>
      <c r="F36" s="24">
        <f t="shared" si="14"/>
        <v>0</v>
      </c>
      <c r="G36" s="24">
        <f t="shared" si="15"/>
        <v>0</v>
      </c>
    </row>
    <row r="37" spans="1:7" ht="29.25">
      <c r="A37" s="21" t="s">
        <v>40</v>
      </c>
      <c r="B37" s="23"/>
      <c r="C37" s="23"/>
      <c r="D37" s="23"/>
      <c r="E37" s="24">
        <f t="shared" si="0"/>
        <v>0</v>
      </c>
      <c r="F37" s="24">
        <f t="shared" si="14"/>
        <v>0</v>
      </c>
      <c r="G37" s="24">
        <f t="shared" si="15"/>
        <v>0</v>
      </c>
    </row>
    <row r="38" spans="1:7" ht="29.25">
      <c r="A38" s="21" t="s">
        <v>41</v>
      </c>
      <c r="B38" s="23"/>
      <c r="C38" s="23"/>
      <c r="D38" s="23"/>
      <c r="E38" s="24">
        <f t="shared" si="0"/>
        <v>0</v>
      </c>
      <c r="F38" s="24">
        <f t="shared" si="14"/>
        <v>0</v>
      </c>
      <c r="G38" s="24">
        <f t="shared" si="15"/>
        <v>0</v>
      </c>
    </row>
    <row r="39" spans="1:7" ht="29.25">
      <c r="A39" s="28" t="s">
        <v>42</v>
      </c>
      <c r="B39" s="26"/>
      <c r="C39" s="26"/>
      <c r="D39" s="26"/>
      <c r="E39" s="27">
        <f t="shared" si="0"/>
        <v>0</v>
      </c>
      <c r="F39" s="27">
        <f t="shared" si="14"/>
        <v>0</v>
      </c>
      <c r="G39" s="27">
        <f t="shared" si="15"/>
        <v>0</v>
      </c>
    </row>
    <row r="40" spans="1:7">
      <c r="A40" s="5" t="s">
        <v>43</v>
      </c>
      <c r="B40" s="5">
        <f>COUNTIF(B$13:B$18, "yes") + COUNTIF(B$26:B$33, "yes") + COUNTIF(B$35:B$39, "yes")</f>
        <v>0</v>
      </c>
      <c r="C40" s="5">
        <f>COUNTIF(C$13:C$18, "yes") + COUNTIF(C$26:C$33, "yes") + COUNTIF(C$35:C$39, "yes")</f>
        <v>0</v>
      </c>
      <c r="D40" s="5">
        <f>COUNTIF(D$13:D$18, "yes") + COUNTIF(D$26:D$33, "yes") + COUNTIF(D$35:D$39, "yes")</f>
        <v>0</v>
      </c>
      <c r="E40" s="5">
        <f>COUNTIF(B$13:E$18, "yes") + COUNTIF(E$26:E$33, "yes") + COUNTIF(E$35:E$39, "yes")</f>
        <v>0</v>
      </c>
      <c r="F40" s="5">
        <f>COUNTIF(F$13:F$18, "yes") + COUNTIF(F$26:F$33, "yes") + COUNTIF(F$35:F$39, "yes")</f>
        <v>0</v>
      </c>
      <c r="G40" s="5">
        <f>COUNTIF(G$13:G$18, "yes") + COUNTIF(G$26:G$33, "yes") + COUNTIF(G$35:G$39, "yes")</f>
        <v>0</v>
      </c>
    </row>
    <row r="41" spans="1:7">
      <c r="A41" s="5" t="s">
        <v>44</v>
      </c>
      <c r="B41" s="6" t="e">
        <f>B40/($B$40+$C$40+$D$40)</f>
        <v>#DIV/0!</v>
      </c>
      <c r="C41" s="6" t="e">
        <f t="shared" ref="C41:G41" si="16">C40/($B$40+$C$40+$D$40)</f>
        <v>#DIV/0!</v>
      </c>
      <c r="D41" s="6" t="e">
        <f t="shared" si="16"/>
        <v>#DIV/0!</v>
      </c>
      <c r="E41" s="6" t="e">
        <f t="shared" si="16"/>
        <v>#DIV/0!</v>
      </c>
      <c r="F41" s="6" t="e">
        <f t="shared" si="16"/>
        <v>#DIV/0!</v>
      </c>
      <c r="G41" s="6" t="e">
        <f t="shared" si="16"/>
        <v>#DIV/0!</v>
      </c>
    </row>
    <row r="42" spans="1:7">
      <c r="B42" s="2"/>
      <c r="C42" s="2"/>
      <c r="D42" s="2"/>
      <c r="E42" s="2"/>
      <c r="F42" s="2"/>
      <c r="G42" s="2"/>
    </row>
    <row r="43" spans="1:7">
      <c r="A43" s="40" t="s">
        <v>45</v>
      </c>
      <c r="B43" s="7"/>
      <c r="C43" s="7"/>
      <c r="D43" s="7"/>
      <c r="E43" s="41" t="e">
        <f>IF(E41&gt;=10%, "Reduction required", "No reduction required")</f>
        <v>#DIV/0!</v>
      </c>
      <c r="F43" s="41" t="e">
        <f>IF(F41&gt;=20%, "Reduction required", "No reduction required")</f>
        <v>#DIV/0!</v>
      </c>
      <c r="G43" s="8"/>
    </row>
    <row r="44" spans="1:7">
      <c r="A44" s="2"/>
    </row>
    <row r="45" spans="1:7" ht="17.25" customHeight="1">
      <c r="A45" s="50" t="s">
        <v>46</v>
      </c>
      <c r="B45" s="52" t="s">
        <v>47</v>
      </c>
      <c r="C45" s="53"/>
      <c r="D45" s="53"/>
      <c r="E45" s="53"/>
      <c r="F45" s="53"/>
      <c r="G45" s="54"/>
    </row>
    <row r="46" spans="1:7">
      <c r="A46" s="51"/>
      <c r="B46" s="55" t="s">
        <v>48</v>
      </c>
      <c r="C46" s="56"/>
      <c r="D46" s="56"/>
      <c r="E46" s="56"/>
      <c r="F46" s="56"/>
      <c r="G46" s="57"/>
    </row>
    <row r="47" spans="1:7">
      <c r="A47" s="61"/>
      <c r="B47" s="58"/>
      <c r="C47" s="59"/>
      <c r="D47" s="59"/>
      <c r="E47" s="59"/>
      <c r="F47" s="59"/>
      <c r="G47" s="60"/>
    </row>
    <row r="48" spans="1:7">
      <c r="A48" s="62"/>
      <c r="B48" s="29"/>
      <c r="C48" s="10"/>
      <c r="D48" s="10"/>
      <c r="E48" s="10"/>
      <c r="F48" s="10"/>
      <c r="G48" s="30"/>
    </row>
    <row r="49" spans="1:7">
      <c r="A49" s="63"/>
      <c r="B49" s="64" t="s">
        <v>49</v>
      </c>
      <c r="C49" s="64"/>
      <c r="D49" s="31">
        <f>ROUNDUP(12*4.3,0)</f>
        <v>52</v>
      </c>
      <c r="E49" s="10"/>
      <c r="F49" s="31" t="s">
        <v>50</v>
      </c>
      <c r="G49" s="32">
        <v>10000</v>
      </c>
    </row>
    <row r="50" spans="1:7" ht="15" customHeight="1">
      <c r="A50" s="76" t="s">
        <v>51</v>
      </c>
      <c r="B50" s="64" t="s">
        <v>52</v>
      </c>
      <c r="C50" s="64"/>
      <c r="D50" s="31">
        <v>300</v>
      </c>
      <c r="E50" s="10"/>
      <c r="F50" s="31" t="s">
        <v>53</v>
      </c>
      <c r="G50" s="32">
        <f>ROUNDDOWN((G49-(G49*50%))*(D52/D50),0)</f>
        <v>0</v>
      </c>
    </row>
    <row r="51" spans="1:7">
      <c r="A51" s="51"/>
      <c r="B51" s="77" t="s">
        <v>54</v>
      </c>
      <c r="C51" s="77"/>
      <c r="D51" s="33"/>
      <c r="E51" s="10"/>
      <c r="F51" s="10"/>
      <c r="G51" s="34"/>
    </row>
    <row r="52" spans="1:7">
      <c r="A52" s="78"/>
      <c r="B52" s="81" t="s">
        <v>55</v>
      </c>
      <c r="C52" s="82"/>
      <c r="D52" s="36"/>
      <c r="E52" s="10"/>
      <c r="F52" s="35" t="s">
        <v>56</v>
      </c>
      <c r="G52" s="32">
        <f>G49-G50</f>
        <v>10000</v>
      </c>
    </row>
    <row r="53" spans="1:7">
      <c r="A53" s="79"/>
      <c r="B53" s="10"/>
      <c r="C53" s="10"/>
      <c r="D53" s="10"/>
      <c r="E53" s="10"/>
      <c r="F53" s="10"/>
      <c r="G53" s="37"/>
    </row>
    <row r="54" spans="1:7">
      <c r="A54" s="80"/>
      <c r="B54" s="38"/>
      <c r="C54" s="38"/>
      <c r="D54" s="38"/>
      <c r="E54" s="38"/>
      <c r="F54" s="38"/>
      <c r="G54" s="39"/>
    </row>
    <row r="55" spans="1:7">
      <c r="B55" s="10"/>
      <c r="C55" s="10"/>
      <c r="D55" s="10"/>
      <c r="E55" s="10"/>
      <c r="F55" s="10"/>
      <c r="G55" s="10"/>
    </row>
    <row r="56" spans="1:7">
      <c r="B56" s="42" t="s">
        <v>57</v>
      </c>
      <c r="C56" s="43"/>
      <c r="D56" s="43"/>
      <c r="E56" s="43"/>
      <c r="F56" s="42" t="s">
        <v>58</v>
      </c>
      <c r="G56" s="43"/>
    </row>
    <row r="57" spans="1:7">
      <c r="A57" s="4"/>
      <c r="B57" s="42"/>
      <c r="C57" s="43"/>
      <c r="D57" s="43"/>
      <c r="E57" s="43"/>
      <c r="F57" s="42"/>
      <c r="G57" s="43"/>
    </row>
    <row r="58" spans="1:7">
      <c r="A58" s="4"/>
      <c r="B58" s="42" t="s">
        <v>59</v>
      </c>
      <c r="C58" s="44"/>
      <c r="D58" s="44"/>
      <c r="E58" s="44"/>
      <c r="F58" s="42" t="s">
        <v>58</v>
      </c>
      <c r="G58" s="45"/>
    </row>
    <row r="59" spans="1:7">
      <c r="A59" s="4"/>
      <c r="B59" s="42"/>
      <c r="C59" s="44"/>
      <c r="D59" s="44"/>
      <c r="E59" s="44"/>
      <c r="F59" s="42"/>
      <c r="G59" s="46"/>
    </row>
    <row r="60" spans="1:7"/>
  </sheetData>
  <mergeCells count="26">
    <mergeCell ref="A50:A51"/>
    <mergeCell ref="B50:C50"/>
    <mergeCell ref="B51:C51"/>
    <mergeCell ref="A52:A54"/>
    <mergeCell ref="B52:C52"/>
    <mergeCell ref="F1:G1"/>
    <mergeCell ref="F2:G2"/>
    <mergeCell ref="A9:G9"/>
    <mergeCell ref="A45:A46"/>
    <mergeCell ref="B45:G45"/>
    <mergeCell ref="B46:G47"/>
    <mergeCell ref="A47:A49"/>
    <mergeCell ref="B49:C49"/>
    <mergeCell ref="A10:G10"/>
    <mergeCell ref="B11:D11"/>
    <mergeCell ref="E11:G11"/>
    <mergeCell ref="A25:G25"/>
    <mergeCell ref="A34:G34"/>
    <mergeCell ref="B56:B57"/>
    <mergeCell ref="C56:E57"/>
    <mergeCell ref="F56:F57"/>
    <mergeCell ref="G56:G57"/>
    <mergeCell ref="B58:B59"/>
    <mergeCell ref="C58:E59"/>
    <mergeCell ref="F58:F59"/>
    <mergeCell ref="G58:G59"/>
  </mergeCells>
  <dataValidations count="1">
    <dataValidation allowBlank="1" showInputMessage="1" showErrorMessage="1" sqref="B40:G42 E35:G39 E13:G24 E26:G33" xr:uid="{42069D2D-D53B-472A-98F7-7FB647E33C0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DBB117A-291C-430A-9D8F-6BDC034ED0C3}">
          <x14:formula1>
            <xm:f>'Data Look Up'!$A$1:$A$2</xm:f>
          </x14:formula1>
          <xm:sqref>B7 B35:D39 B13:D24 B26:D33</xm:sqref>
        </x14:dataValidation>
        <x14:dataValidation type="list" allowBlank="1" showInputMessage="1" showErrorMessage="1" xr:uid="{6D161D53-8589-4F3A-AC7A-D24C702BE395}">
          <x14:formula1>
            <xm:f>'Data Look Up'!$C$1:$C$12</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E06B1-28A0-43E5-B24B-D28C3FFB6CE5}">
  <dimension ref="A1:C12"/>
  <sheetViews>
    <sheetView workbookViewId="0">
      <selection activeCell="C13" sqref="C13"/>
    </sheetView>
  </sheetViews>
  <sheetFormatPr defaultRowHeight="15"/>
  <sheetData>
    <row r="1" spans="1:3">
      <c r="A1" t="s">
        <v>60</v>
      </c>
      <c r="C1" t="s">
        <v>61</v>
      </c>
    </row>
    <row r="2" spans="1:3">
      <c r="A2" t="s">
        <v>62</v>
      </c>
      <c r="C2" s="3">
        <v>1</v>
      </c>
    </row>
    <row r="3" spans="1:3">
      <c r="C3" s="3">
        <v>2</v>
      </c>
    </row>
    <row r="4" spans="1:3">
      <c r="C4" s="3">
        <v>3</v>
      </c>
    </row>
    <row r="5" spans="1:3">
      <c r="C5" s="3">
        <v>4</v>
      </c>
    </row>
    <row r="6" spans="1:3">
      <c r="C6" s="3">
        <v>5</v>
      </c>
    </row>
    <row r="7" spans="1:3">
      <c r="C7" s="3">
        <v>6</v>
      </c>
    </row>
    <row r="8" spans="1:3">
      <c r="C8" s="3">
        <v>7</v>
      </c>
    </row>
    <row r="9" spans="1:3">
      <c r="C9" s="3">
        <v>8</v>
      </c>
    </row>
    <row r="10" spans="1:3">
      <c r="C10" s="3">
        <v>9</v>
      </c>
    </row>
    <row r="11" spans="1:3">
      <c r="C11" s="3">
        <v>10</v>
      </c>
    </row>
    <row r="12" spans="1:3">
      <c r="C12" s="3" t="s">
        <v>63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0D54B39C604B443B4F7BCF05D2107E8" ma:contentTypeVersion="6" ma:contentTypeDescription="Create a new document." ma:contentTypeScope="" ma:versionID="ad3637d7f8cb9c1c5cbc200a31412aa5">
  <xsd:schema xmlns:xsd="http://www.w3.org/2001/XMLSchema" xmlns:xs="http://www.w3.org/2001/XMLSchema" xmlns:p="http://schemas.microsoft.com/office/2006/metadata/properties" xmlns:ns2="a5b636a4-e914-4a7b-aedd-dbc9638d2a49" xmlns:ns3="105f32bb-53f0-478e-953d-d89a77faf182" targetNamespace="http://schemas.microsoft.com/office/2006/metadata/properties" ma:root="true" ma:fieldsID="1044127568881a2fa02a1078c517e548" ns2:_="" ns3:_="">
    <xsd:import namespace="a5b636a4-e914-4a7b-aedd-dbc9638d2a49"/>
    <xsd:import namespace="105f32bb-53f0-478e-953d-d89a77faf18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b636a4-e914-4a7b-aedd-dbc9638d2a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5f32bb-53f0-478e-953d-d89a77faf18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581E90-770E-4DCA-9C43-9D31FBEC63BE}"/>
</file>

<file path=customXml/itemProps2.xml><?xml version="1.0" encoding="utf-8"?>
<ds:datastoreItem xmlns:ds="http://schemas.openxmlformats.org/officeDocument/2006/customXml" ds:itemID="{80C2E65B-FA11-4CA7-A461-EDFC2FFADC4A}"/>
</file>

<file path=customXml/itemProps3.xml><?xml version="1.0" encoding="utf-8"?>
<ds:datastoreItem xmlns:ds="http://schemas.openxmlformats.org/officeDocument/2006/customXml" ds:itemID="{5D03CBEC-68A5-4E4C-AE55-8C546FDB655F}"/>
</file>

<file path=docProps/app.xml><?xml version="1.0" encoding="utf-8"?>
<Properties xmlns="http://schemas.openxmlformats.org/officeDocument/2006/extended-properties" xmlns:vt="http://schemas.openxmlformats.org/officeDocument/2006/docPropsVTypes">
  <Application>Microsoft Excel Online</Application>
  <Manager/>
  <Company>Dudley College of Technology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Corns</dc:creator>
  <cp:keywords/>
  <dc:description/>
  <cp:lastModifiedBy>Rachael McCartney</cp:lastModifiedBy>
  <cp:revision/>
  <dcterms:created xsi:type="dcterms:W3CDTF">2025-08-04T09:15:54Z</dcterms:created>
  <dcterms:modified xsi:type="dcterms:W3CDTF">2025-09-17T15:28:50Z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0x01010000D54B39C604B443B4F7BCF05D2107E8</vt:lpwstr>
  </property>
</Properties>
</file>