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10532\Desktop\"/>
    </mc:Choice>
  </mc:AlternateContent>
  <xr:revisionPtr revIDLastSave="54" documentId="13_ncr:1_{3C6FD4F6-6E4A-45BE-A66A-2B1C48C6BBB4}" xr6:coauthVersionLast="47" xr6:coauthVersionMax="47" xr10:uidLastSave="{F43C14C8-DDB6-41C1-A88E-596C4F81E99B}"/>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 r="G65" i="1"/>
  <c r="G67" i="1" s="1"/>
  <c r="C7" i="1"/>
  <c r="C3" i="1"/>
  <c r="G35" i="1"/>
  <c r="G36" i="1"/>
  <c r="G37" i="1"/>
  <c r="G38" i="1"/>
  <c r="G39" i="1"/>
  <c r="G40" i="1"/>
  <c r="G41" i="1"/>
  <c r="G42" i="1"/>
  <c r="G43" i="1"/>
  <c r="G44" i="1"/>
  <c r="G45" i="1"/>
  <c r="F35" i="1"/>
  <c r="F36" i="1"/>
  <c r="F37" i="1"/>
  <c r="F38" i="1"/>
  <c r="F39" i="1"/>
  <c r="F40" i="1"/>
  <c r="F41" i="1"/>
  <c r="F42" i="1"/>
  <c r="F43" i="1"/>
  <c r="F44" i="1"/>
  <c r="F45" i="1"/>
  <c r="E35" i="1"/>
  <c r="E36" i="1"/>
  <c r="E37" i="1"/>
  <c r="E38" i="1"/>
  <c r="E39" i="1"/>
  <c r="E40" i="1"/>
  <c r="E41" i="1"/>
  <c r="E42" i="1"/>
  <c r="E43" i="1"/>
  <c r="E44" i="1"/>
  <c r="E45" i="1"/>
  <c r="F13" i="1"/>
  <c r="E13" i="1"/>
  <c r="F48" i="1"/>
  <c r="G48" i="1"/>
  <c r="F49" i="1"/>
  <c r="G49" i="1"/>
  <c r="F50" i="1"/>
  <c r="G50" i="1"/>
  <c r="F51" i="1"/>
  <c r="G51" i="1"/>
  <c r="F52" i="1"/>
  <c r="G52" i="1"/>
  <c r="F53" i="1"/>
  <c r="G53" i="1"/>
  <c r="F54" i="1"/>
  <c r="G54" i="1"/>
  <c r="E49" i="1"/>
  <c r="E50" i="1"/>
  <c r="E51" i="1"/>
  <c r="E52" i="1"/>
  <c r="E53" i="1"/>
  <c r="E54" i="1"/>
  <c r="E48" i="1"/>
  <c r="F24" i="1"/>
  <c r="G24" i="1"/>
  <c r="F25" i="1"/>
  <c r="G25" i="1"/>
  <c r="F26" i="1"/>
  <c r="G26" i="1"/>
  <c r="F27" i="1"/>
  <c r="G27" i="1"/>
  <c r="F28" i="1"/>
  <c r="G28" i="1"/>
  <c r="F29" i="1"/>
  <c r="G29" i="1"/>
  <c r="F30" i="1"/>
  <c r="G30" i="1"/>
  <c r="F31" i="1"/>
  <c r="G31" i="1"/>
  <c r="F32" i="1"/>
  <c r="G32" i="1"/>
  <c r="F33" i="1"/>
  <c r="G33" i="1"/>
  <c r="F34" i="1"/>
  <c r="G34" i="1"/>
  <c r="F46" i="1"/>
  <c r="G46" i="1"/>
  <c r="E25" i="1"/>
  <c r="E26" i="1"/>
  <c r="E27" i="1"/>
  <c r="E28" i="1"/>
  <c r="E29" i="1"/>
  <c r="E30" i="1"/>
  <c r="E31" i="1"/>
  <c r="E32" i="1"/>
  <c r="E33" i="1"/>
  <c r="E34" i="1"/>
  <c r="E46" i="1"/>
  <c r="E24" i="1"/>
  <c r="G13" i="1"/>
  <c r="F14" i="1"/>
  <c r="G14" i="1"/>
  <c r="F15" i="1"/>
  <c r="G15" i="1"/>
  <c r="F16" i="1"/>
  <c r="G16" i="1"/>
  <c r="F17" i="1"/>
  <c r="G17" i="1"/>
  <c r="F18" i="1"/>
  <c r="G18" i="1"/>
  <c r="F19" i="1"/>
  <c r="G19" i="1"/>
  <c r="F20" i="1"/>
  <c r="G20" i="1"/>
  <c r="F21" i="1"/>
  <c r="G21" i="1"/>
  <c r="F22" i="1"/>
  <c r="G22" i="1"/>
  <c r="E14" i="1"/>
  <c r="E15" i="1"/>
  <c r="E16" i="1"/>
  <c r="E17" i="1"/>
  <c r="E18" i="1"/>
  <c r="E19" i="1"/>
  <c r="E20" i="1"/>
  <c r="E21" i="1"/>
  <c r="E22" i="1"/>
  <c r="C55" i="1"/>
  <c r="D55" i="1"/>
  <c r="B55" i="1"/>
  <c r="E55" i="1" l="1"/>
  <c r="E56" i="1" s="1"/>
  <c r="E58" i="1" s="1"/>
  <c r="G55" i="1"/>
  <c r="G56" i="1" s="1"/>
  <c r="F55" i="1"/>
  <c r="F56" i="1" s="1"/>
  <c r="F58" i="1" s="1"/>
  <c r="B56" i="1"/>
  <c r="D56" i="1"/>
  <c r="C56" i="1"/>
</calcChain>
</file>

<file path=xl/sharedStrings.xml><?xml version="1.0" encoding="utf-8"?>
<sst xmlns="http://schemas.openxmlformats.org/spreadsheetml/2006/main" count="83" uniqueCount="79">
  <si>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</si>
  <si>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</si>
  <si>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</si>
  <si>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</si>
  <si>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</si>
  <si>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</si>
  <si>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</si>
  <si>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</si>
  <si>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</si>
  <si>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rPr>
        <b/>
        <sz val="12"/>
        <color rgb="FF0070C0"/>
        <rFont val="Gill Sans MT"/>
      </rPr>
      <t>Engineering Manufacturing Technician Level 4 (ST0841) Version 1.3</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</si>
  <si>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</si>
  <si>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</si>
  <si>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</si>
  <si>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</si>
  <si>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</si>
  <si>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</si>
  <si>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Read and extract relevant engineering and manufacturing related data and information (such as workplans or project plans, schedules,  drawings, specifications, production data, quality reports, costing data, statistical information) drawing accurate conclusions and making informed decisions.</t>
  </si>
  <si>
    <t>S2: Use project management tools, such as Strengths, Weaknesses, Opportunities, Threats (SWOT), stakeholder matrices, risk mapping, radar chart and summary risk profiles.</t>
  </si>
  <si>
    <t>S3: Use problem solving tools such as Root Cause Analysis (RCA) Process Failure Modes Effects Analysis (PFMEA), Fishbone, Practical Problem Solving (PPS) and Advanced Product Quality Planning (APQP).</t>
  </si>
  <si>
    <t xml:space="preserve">S4: Analyse and interpret data and information in order to generate manufacturing engineering documentation such as Parts Per Million (PPM) quality adherence, cost analysis and test data. </t>
  </si>
  <si>
    <t>S5: Communicate using the appropriate method for the audience such as, formal and informal presentations, written reports, verbal, electronic, social media and incorporating relevant and appropriate data or metrics.</t>
  </si>
  <si>
    <t>S6: Use the approved process and quality compliance procedure to create or amend engineering or manufacturing documentation.  </t>
  </si>
  <si>
    <t>S7: Use lean tools and techniques, such as Six Sigma, 8 Wastes, Workplace organisation such as 5S's (sort, set in order, shine, standardise and sustain), Kaizen and Poka-Yoke (Error proofing).</t>
  </si>
  <si>
    <t>S8: Apply documentation control processes and procedures such as format, location, access, authorisation.</t>
  </si>
  <si>
    <t>S9: Use financial planning, recording and review processes and documentation such as departmental budgets, estimating, cost control, cost forecasting, and investment appraisal.</t>
  </si>
  <si>
    <t>S10: Use computer based software systems or packages such as Computer Aided Design (CAD), Data Analytics and Databases.</t>
  </si>
  <si>
    <t>Knowledge</t>
  </si>
  <si>
    <t>K1: Problem solving tools and techniques. Such as practical problem solving (PPS), root cause analysis (RCA) and process failure mode effects analysis (PFMEA).</t>
  </si>
  <si>
    <t>K2: Effective communication techniques including listening, questioning and support of others.</t>
  </si>
  <si>
    <t>K3: Use, benefits and applications of lean methods and tools used in manufacturing and engineering (such as Kaizen, Six Sigma and 8 wastes).</t>
  </si>
  <si>
    <t>K4: How Industry 4.0 will impact organisations, including the integration of automation, digital systems and manufacturing engineering systems.</t>
  </si>
  <si>
    <t>K5: Quality management systems used such as ISO9001, AS9100, ISO 14001 and TS16949, its purpose and internal governance arrangements to ensure compliance.</t>
  </si>
  <si>
    <t>K6: Different manufacturing methods used, their applications, such as machining, joining, forming, assembling, shaping, processing, printing, moulding, extruding and casting.</t>
  </si>
  <si>
    <t>K7: Principles of quality control and quality assurance in a manufacturing and engineering environment.</t>
  </si>
  <si>
    <t>K8: Team integration techniques, including conflict resolution and managing difficult conversations (team working).</t>
  </si>
  <si>
    <t>K9: Core engineering principles such as mathematics, science, mechanical and electrical and electronic applications relevant to manufacturing and engineering activity undertaken.</t>
  </si>
  <si>
    <t>K10: Importance for individuals to use and follow the organisations approved Standard Operating Procedures (SOP’s) and documentation recording systems and the potential implications on safety, quality and delivery if they are not adhered to.</t>
  </si>
  <si>
    <t>K11: Statutory and organisation health and safety policies, procedures and regulations that must be adhered to in a manufacturing and engineering environment including the risk assessment process, procedures and documentation used within the work area.</t>
  </si>
  <si>
    <t>K12: Project management techniques, such as Strengths, Weaknesses, Opportunities, Threats (SWOT), stakeholder matrices, risk mapping, radar chart and summary risk profiles.</t>
  </si>
  <si>
    <t>K13: How human factors (organisational, environment and job factors) can influence and impact individual characteristics, performance and behaviours in the workplace.</t>
  </si>
  <si>
    <t>K14: Engineering and manufacturing related documentation used such as job cards or build records, 2D and 3D drawings or models, Bill of Materials (BOM), Cost Analysis Reports, Compliance  Report, Standard Operating Instructions (SOI's), Standard Process Instructions (POI's), Engineering Query Notifications (EQN's) and Drawing Query Notifications (DQN's).</t>
  </si>
  <si>
    <t>K15:  Prioritisation of workload and time management techniques to ensure that personal and team objectives are achieved effectively.</t>
  </si>
  <si>
    <t>K16: Engineering and manufacturing data collection systems used, their format and content.</t>
  </si>
  <si>
    <t>K17: How organisations manage and monitor internal and or supplier performance to ensure that cost, quality, delivery and sustainability objectives are being delivered.</t>
  </si>
  <si>
    <t>K18: Use and applications of common metallic and non – metallic materials used in manufacturing and engineering.</t>
  </si>
  <si>
    <t>K19: Different production methods used and their applications such as single, batch, flow and mass.</t>
  </si>
  <si>
    <t>K20: Different methods, tools and frequency used to check quality in manufacturing and engineering including measurements such as (dimensions, weight, signal, temperature, time) and testing (such as non-destructive and destructive).</t>
  </si>
  <si>
    <t>K21: Departmental process used to create, record and review financial data and information.</t>
  </si>
  <si>
    <t>K22: The different applications and limitations of computer based software systems or packages used such as Computer Aided Design (CAD), Data Analytics and Databases.</t>
  </si>
  <si>
    <t>K23: The impact of sustainability and environmental efficiency and how such matters influence manufacturing decisions.</t>
  </si>
  <si>
    <t>Behaviours</t>
  </si>
  <si>
    <t>B1: Champions the importance of adherence to the organisation’s Environmental, Health and Safety management systems:- actively displays and promotes a safety first culture within the organisation.</t>
  </si>
  <si>
    <t>B2: Operates in a systematic, proactive and transparent way.  </t>
  </si>
  <si>
    <t>B3: Actively promotes the case for the adoption of emerging and advanced engineering and manufacturing technologies to optimise performance.</t>
  </si>
  <si>
    <t>B4: Takes full responsibility for own professional development, seeking opportunities to enhance knowledge, skills and experience. Keeping abreast of developments in engineering processes manufacturing and emerging technologies.</t>
  </si>
  <si>
    <t>B5: Complies with statutory and organisational health and safety regulations and policies at all times. Accepts responsibility for their workload with a responsible approach to risk. Demonstrates a high level of motivation and resilience when facing challenge.</t>
  </si>
  <si>
    <t>B6: Creates and maintains positive, professional, trusting and ethical working relationships with their team and the wider range of internal, external and connected stakeholders.</t>
  </si>
  <si>
    <t>B7: Acts professionally with a positive and respectful attitude.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</si>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</sst>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5">
    <xf numFmtId="0" fontId="0" fillId="0" borderId="0" xfId="0"/>
    <xf numFmtId="0" fontId="0" fillId="0" borderId="0" xfId="0" applyAlignment="1">
      <alignment wrapText="1"/>
    </xf>
    <xf numFmtId="1" fontId="0" fillId="0" borderId="0" xfId="0" applyNumberFormat="1"/>
    <xf numFmtId="0" fontId="0" fillId="3" borderId="1" xfId="0" applyFill="1" applyBorder="1"/>
    <xf numFmtId="0" fontId="1" fillId="2" borderId="2"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quotePrefix="1" applyFont="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5" xfId="0" applyFont="1" applyFill="1" applyBorder="1" applyAlignment="1">
      <alignment horizontal="center" vertical="center" wrapText="1"/>
    </xf>
    <xf numFmtId="0" fontId="3" fillId="0" borderId="6" xfId="0" applyFont="1" applyBorder="1"/>
    <xf numFmtId="0" fontId="1" fillId="2" borderId="6" xfId="0" applyFont="1" applyFill="1" applyBorder="1" applyAlignment="1">
      <alignment horizontal="left"/>
    </xf>
    <xf numFmtId="0" fontId="7" fillId="2" borderId="11"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0" fillId="4" borderId="1" xfId="0" applyFill="1" applyBorder="1" applyAlignment="1">
      <alignment vertical="center"/>
    </xf>
    <xf numFmtId="0" fontId="0" fillId="0" borderId="1" xfId="0" applyBorder="1" applyAlignment="1">
      <alignment horizontal="left" vertical="center" wrapText="1"/>
    </xf>
    <xf numFmtId="0" fontId="0" fillId="3" borderId="1" xfId="0" applyFill="1"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2" xfId="0" applyFill="1" applyBorder="1" applyAlignment="1">
      <alignment horizontal="center" vertical="center"/>
    </xf>
    <xf numFmtId="44" fontId="0" fillId="0" borderId="19" xfId="0" applyNumberFormat="1" applyBorder="1" applyAlignment="1">
      <alignment horizontal="center" vertical="center"/>
    </xf>
    <xf numFmtId="0" fontId="0" fillId="0" borderId="8" xfId="0" applyBorder="1" applyAlignment="1">
      <alignment horizontal="center" vertical="center"/>
    </xf>
    <xf numFmtId="0" fontId="0" fillId="4" borderId="6" xfId="0" applyFill="1" applyBorder="1" applyAlignment="1">
      <alignment horizontal="center" vertical="center"/>
    </xf>
    <xf numFmtId="44" fontId="0" fillId="0" borderId="21" xfId="0" applyNumberFormat="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1" fillId="2" borderId="0" xfId="0" applyFont="1" applyFill="1" applyAlignment="1">
      <alignment horizontal="right" wrapText="1"/>
    </xf>
    <xf numFmtId="0" fontId="6" fillId="2" borderId="23" xfId="0" applyFont="1" applyFill="1" applyBorder="1" applyAlignment="1">
      <alignment horizontal="left" vertical="top" wrapText="1"/>
    </xf>
    <xf numFmtId="0" fontId="6" fillId="2" borderId="13" xfId="0" applyFont="1" applyFill="1" applyBorder="1" applyAlignment="1">
      <alignment horizontal="left" vertical="top" wrapText="1"/>
    </xf>
    <xf numFmtId="0" fontId="0" fillId="0" borderId="6" xfId="0" applyBorder="1" applyAlignment="1">
      <alignment horizontal="center" vertical="center"/>
    </xf>
    <xf numFmtId="0" fontId="0" fillId="0" borderId="22"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22"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5" fillId="0" borderId="7" xfId="0" applyFont="1" applyBorder="1" applyAlignment="1">
      <alignment horizontal="center" vertical="center" wrapText="1"/>
    </xf>
    <xf numFmtId="0" fontId="2" fillId="0" borderId="0" xfId="0" applyFont="1" applyAlignment="1">
      <alignment horizontal="center" vertical="center" wrapText="1"/>
    </xf>
    <xf numFmtId="0" fontId="6" fillId="2" borderId="12"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22" xfId="0" applyFont="1" applyFill="1" applyBorder="1" applyAlignment="1">
      <alignment horizontal="center" vertical="top"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1" fillId="2" borderId="0" xfId="0" applyFont="1" applyFill="1" applyAlignment="1">
      <alignment horizontal="left"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75"/>
  <sheetViews>
    <sheetView tabSelected="1" topLeftCell="A47" workbookViewId="0">
      <selection activeCell="A58" sqref="A58"/>
    </sheetView>
  </sheetViews>
  <sheetFormatPr defaultColWidth="0" defaultRowHeight="15" zeroHeight="1"/>
  <cols>
    <col min="1" max="1" width="106" customWidth="1"/>
    <col min="2" max="7" width="17.85546875" customWidth="1"/>
  </cols>
  <sheetData>
    <row r="1" spans="1:7">
      <c r="A1" s="15" t="s">
        <v>0</v>
      </c>
      <c r="B1" s="11"/>
      <c r="C1" s="12"/>
      <c r="D1" s="12"/>
      <c r="E1" s="11"/>
      <c r="F1" s="48" t="s">
        <v>1</v>
      </c>
      <c r="G1" s="48"/>
    </row>
    <row r="2" spans="1:7">
      <c r="A2" s="15" t="s">
        <v>2</v>
      </c>
      <c r="B2" s="11"/>
      <c r="C2" s="12"/>
      <c r="D2" s="12"/>
      <c r="E2" s="13"/>
      <c r="F2" s="48" t="s">
        <v>3</v>
      </c>
      <c r="G2" s="48"/>
    </row>
    <row r="3" spans="1:7">
      <c r="A3" s="15" t="s">
        <v>4</v>
      </c>
      <c r="B3" s="11"/>
      <c r="C3" s="12" t="str">
        <f>IF(OR(B3="", B3="less than 1", B3&lt;2), "", "Reduction required")</f>
        <v/>
      </c>
      <c r="D3" s="12"/>
      <c r="E3" s="12"/>
      <c r="F3" s="12"/>
      <c r="G3" s="12"/>
    </row>
    <row r="4" spans="1:7">
      <c r="A4" s="15" t="s">
        <v>5</v>
      </c>
      <c r="B4" s="11"/>
      <c r="C4" s="12"/>
      <c r="D4" s="12"/>
      <c r="E4" s="12"/>
      <c r="F4" s="12"/>
      <c r="G4" s="12"/>
    </row>
    <row r="5" spans="1:7">
      <c r="A5" s="15" t="s">
        <v>6</v>
      </c>
      <c r="B5" s="11"/>
      <c r="C5" s="12"/>
      <c r="D5" s="12"/>
      <c r="E5" s="12"/>
      <c r="F5" s="12"/>
      <c r="G5" s="12"/>
    </row>
    <row r="6" spans="1:7">
      <c r="A6" s="16"/>
      <c r="B6" s="12"/>
      <c r="C6" s="12"/>
      <c r="D6" s="12"/>
      <c r="E6" s="12"/>
      <c r="F6" s="12"/>
      <c r="G6" s="12"/>
    </row>
    <row r="7" spans="1:7" ht="29.25">
      <c r="A7" s="17" t="s">
        <v>7</v>
      </c>
      <c r="B7" s="11"/>
      <c r="C7" s="14" t="str">
        <f>IF(B7="Yes","Reduction required","")</f>
        <v/>
      </c>
      <c r="D7" s="12"/>
      <c r="E7" s="12"/>
      <c r="F7" s="12"/>
      <c r="G7" s="12"/>
    </row>
    <row r="8" spans="1:7">
      <c r="B8" s="12"/>
      <c r="C8" s="12"/>
      <c r="D8" s="12"/>
      <c r="E8" s="12"/>
      <c r="F8" s="12"/>
      <c r="G8" s="12"/>
    </row>
    <row r="9" spans="1:7" ht="166.5" customHeight="1">
      <c r="A9" s="49" t="s">
        <v>8</v>
      </c>
      <c r="B9" s="50"/>
      <c r="C9" s="50"/>
      <c r="D9" s="50"/>
      <c r="E9" s="50"/>
      <c r="F9" s="50"/>
      <c r="G9" s="50"/>
    </row>
    <row r="10" spans="1:7"/>
    <row r="11" spans="1:7" ht="27" customHeight="1">
      <c r="A11" s="19" t="s">
        <v>9</v>
      </c>
      <c r="B11" s="64" t="s">
        <v>10</v>
      </c>
      <c r="C11" s="64"/>
      <c r="D11" s="65"/>
      <c r="E11" s="66" t="s">
        <v>11</v>
      </c>
      <c r="F11" s="64"/>
      <c r="G11" s="65"/>
    </row>
    <row r="12" spans="1:7" ht="29.25">
      <c r="A12" s="20" t="s">
        <v>12</v>
      </c>
      <c r="B12" s="21" t="s">
        <v>13</v>
      </c>
      <c r="C12" s="18" t="s">
        <v>14</v>
      </c>
      <c r="D12" s="18" t="s">
        <v>15</v>
      </c>
      <c r="E12" s="18" t="s">
        <v>13</v>
      </c>
      <c r="F12" s="18" t="s">
        <v>14</v>
      </c>
      <c r="G12" s="18" t="s">
        <v>15</v>
      </c>
    </row>
    <row r="13" spans="1:7" ht="41.25" customHeight="1">
      <c r="A13" s="22" t="s">
        <v>16</v>
      </c>
      <c r="B13" s="3"/>
      <c r="C13" s="3"/>
      <c r="D13" s="3"/>
      <c r="E13" s="24">
        <f t="shared" ref="E13:E54" si="0">B13</f>
        <v>0</v>
      </c>
      <c r="F13" s="24">
        <f t="shared" ref="F13:F22" si="1">C13</f>
        <v>0</v>
      </c>
      <c r="G13" s="24">
        <f t="shared" ref="G13:G22" si="2">D13</f>
        <v>0</v>
      </c>
    </row>
    <row r="14" spans="1:7" ht="29.25">
      <c r="A14" s="23" t="s">
        <v>17</v>
      </c>
      <c r="B14" s="3"/>
      <c r="C14" s="3"/>
      <c r="D14" s="3"/>
      <c r="E14" s="24">
        <f t="shared" si="0"/>
        <v>0</v>
      </c>
      <c r="F14" s="24">
        <f t="shared" si="1"/>
        <v>0</v>
      </c>
      <c r="G14" s="24">
        <f t="shared" si="2"/>
        <v>0</v>
      </c>
    </row>
    <row r="15" spans="1:7" ht="29.25">
      <c r="A15" s="23" t="s">
        <v>18</v>
      </c>
      <c r="B15" s="3"/>
      <c r="C15" s="3"/>
      <c r="D15" s="3"/>
      <c r="E15" s="24">
        <f t="shared" si="0"/>
        <v>0</v>
      </c>
      <c r="F15" s="24">
        <f t="shared" si="1"/>
        <v>0</v>
      </c>
      <c r="G15" s="24">
        <f t="shared" si="2"/>
        <v>0</v>
      </c>
    </row>
    <row r="16" spans="1:7" ht="29.25">
      <c r="A16" s="23" t="s">
        <v>19</v>
      </c>
      <c r="B16" s="3"/>
      <c r="C16" s="3"/>
      <c r="D16" s="3"/>
      <c r="E16" s="24">
        <f t="shared" si="0"/>
        <v>0</v>
      </c>
      <c r="F16" s="24">
        <f t="shared" si="1"/>
        <v>0</v>
      </c>
      <c r="G16" s="24">
        <f t="shared" si="2"/>
        <v>0</v>
      </c>
    </row>
    <row r="17" spans="1:7" ht="29.25">
      <c r="A17" s="23" t="s">
        <v>20</v>
      </c>
      <c r="B17" s="3"/>
      <c r="C17" s="3"/>
      <c r="D17" s="3"/>
      <c r="E17" s="24">
        <f t="shared" si="0"/>
        <v>0</v>
      </c>
      <c r="F17" s="24">
        <f t="shared" si="1"/>
        <v>0</v>
      </c>
      <c r="G17" s="24">
        <f t="shared" si="2"/>
        <v>0</v>
      </c>
    </row>
    <row r="18" spans="1:7" ht="29.25">
      <c r="A18" s="23" t="s">
        <v>21</v>
      </c>
      <c r="B18" s="3"/>
      <c r="C18" s="3"/>
      <c r="D18" s="3"/>
      <c r="E18" s="24">
        <f t="shared" si="0"/>
        <v>0</v>
      </c>
      <c r="F18" s="24">
        <f t="shared" si="1"/>
        <v>0</v>
      </c>
      <c r="G18" s="24">
        <f t="shared" si="2"/>
        <v>0</v>
      </c>
    </row>
    <row r="19" spans="1:7" ht="29.25">
      <c r="A19" s="23" t="s">
        <v>22</v>
      </c>
      <c r="B19" s="3"/>
      <c r="C19" s="3"/>
      <c r="D19" s="3"/>
      <c r="E19" s="24">
        <f t="shared" si="0"/>
        <v>0</v>
      </c>
      <c r="F19" s="24">
        <f t="shared" si="1"/>
        <v>0</v>
      </c>
      <c r="G19" s="24">
        <f t="shared" si="2"/>
        <v>0</v>
      </c>
    </row>
    <row r="20" spans="1:7">
      <c r="A20" s="23" t="s">
        <v>23</v>
      </c>
      <c r="B20" s="3"/>
      <c r="C20" s="3"/>
      <c r="D20" s="3"/>
      <c r="E20" s="24">
        <f t="shared" si="0"/>
        <v>0</v>
      </c>
      <c r="F20" s="24">
        <f t="shared" si="1"/>
        <v>0</v>
      </c>
      <c r="G20" s="24">
        <f t="shared" si="2"/>
        <v>0</v>
      </c>
    </row>
    <row r="21" spans="1:7" ht="29.25">
      <c r="A21" s="23" t="s">
        <v>24</v>
      </c>
      <c r="B21" s="3"/>
      <c r="C21" s="3"/>
      <c r="D21" s="3"/>
      <c r="E21" s="24">
        <f t="shared" si="0"/>
        <v>0</v>
      </c>
      <c r="F21" s="24">
        <f t="shared" si="1"/>
        <v>0</v>
      </c>
      <c r="G21" s="24">
        <f t="shared" si="2"/>
        <v>0</v>
      </c>
    </row>
    <row r="22" spans="1:7" ht="16.5" customHeight="1">
      <c r="A22" s="23" t="s">
        <v>25</v>
      </c>
      <c r="B22" s="3"/>
      <c r="C22" s="3"/>
      <c r="D22" s="3"/>
      <c r="E22" s="24">
        <f t="shared" si="0"/>
        <v>0</v>
      </c>
      <c r="F22" s="24">
        <f t="shared" si="1"/>
        <v>0</v>
      </c>
      <c r="G22" s="24">
        <f t="shared" si="2"/>
        <v>0</v>
      </c>
    </row>
    <row r="23" spans="1:7">
      <c r="A23" s="67" t="s">
        <v>26</v>
      </c>
      <c r="B23" s="67"/>
      <c r="C23" s="67"/>
      <c r="D23" s="67"/>
      <c r="E23" s="67"/>
      <c r="F23" s="67"/>
      <c r="G23" s="67"/>
    </row>
    <row r="24" spans="1:7" ht="29.25">
      <c r="A24" s="23" t="s">
        <v>27</v>
      </c>
      <c r="B24" s="26"/>
      <c r="C24" s="26"/>
      <c r="D24" s="26"/>
      <c r="E24" s="24">
        <f t="shared" si="0"/>
        <v>0</v>
      </c>
      <c r="F24" s="24">
        <f t="shared" ref="F24:F46" si="3">C24</f>
        <v>0</v>
      </c>
      <c r="G24" s="24">
        <f t="shared" ref="G24:G46" si="4">D24</f>
        <v>0</v>
      </c>
    </row>
    <row r="25" spans="1:7">
      <c r="A25" s="23" t="s">
        <v>28</v>
      </c>
      <c r="B25" s="26"/>
      <c r="C25" s="26"/>
      <c r="D25" s="26"/>
      <c r="E25" s="24">
        <f t="shared" si="0"/>
        <v>0</v>
      </c>
      <c r="F25" s="24">
        <f t="shared" si="3"/>
        <v>0</v>
      </c>
      <c r="G25" s="24">
        <f t="shared" si="4"/>
        <v>0</v>
      </c>
    </row>
    <row r="26" spans="1:7" ht="29.25">
      <c r="A26" s="23" t="s">
        <v>29</v>
      </c>
      <c r="B26" s="26"/>
      <c r="C26" s="26"/>
      <c r="D26" s="26"/>
      <c r="E26" s="24">
        <f t="shared" si="0"/>
        <v>0</v>
      </c>
      <c r="F26" s="24">
        <f t="shared" si="3"/>
        <v>0</v>
      </c>
      <c r="G26" s="24">
        <f t="shared" si="4"/>
        <v>0</v>
      </c>
    </row>
    <row r="27" spans="1:7" ht="29.25">
      <c r="A27" s="23" t="s">
        <v>30</v>
      </c>
      <c r="B27" s="26"/>
      <c r="C27" s="26"/>
      <c r="D27" s="26"/>
      <c r="E27" s="24">
        <f t="shared" si="0"/>
        <v>0</v>
      </c>
      <c r="F27" s="24">
        <f t="shared" si="3"/>
        <v>0</v>
      </c>
      <c r="G27" s="24">
        <f t="shared" si="4"/>
        <v>0</v>
      </c>
    </row>
    <row r="28" spans="1:7" ht="29.25">
      <c r="A28" s="23" t="s">
        <v>31</v>
      </c>
      <c r="B28" s="26"/>
      <c r="C28" s="26"/>
      <c r="D28" s="26"/>
      <c r="E28" s="24">
        <f t="shared" si="0"/>
        <v>0</v>
      </c>
      <c r="F28" s="24">
        <f t="shared" si="3"/>
        <v>0</v>
      </c>
      <c r="G28" s="24">
        <f t="shared" si="4"/>
        <v>0</v>
      </c>
    </row>
    <row r="29" spans="1:7" ht="29.25">
      <c r="A29" s="23" t="s">
        <v>32</v>
      </c>
      <c r="B29" s="26"/>
      <c r="C29" s="26"/>
      <c r="D29" s="26"/>
      <c r="E29" s="24">
        <f t="shared" si="0"/>
        <v>0</v>
      </c>
      <c r="F29" s="24">
        <f t="shared" si="3"/>
        <v>0</v>
      </c>
      <c r="G29" s="24">
        <f t="shared" si="4"/>
        <v>0</v>
      </c>
    </row>
    <row r="30" spans="1:7">
      <c r="A30" s="23" t="s">
        <v>33</v>
      </c>
      <c r="B30" s="26"/>
      <c r="C30" s="26"/>
      <c r="D30" s="26"/>
      <c r="E30" s="24">
        <f t="shared" si="0"/>
        <v>0</v>
      </c>
      <c r="F30" s="24">
        <f t="shared" si="3"/>
        <v>0</v>
      </c>
      <c r="G30" s="24">
        <f t="shared" si="4"/>
        <v>0</v>
      </c>
    </row>
    <row r="31" spans="1:7">
      <c r="A31" s="23" t="s">
        <v>34</v>
      </c>
      <c r="B31" s="26"/>
      <c r="C31" s="26"/>
      <c r="D31" s="26"/>
      <c r="E31" s="24">
        <f t="shared" si="0"/>
        <v>0</v>
      </c>
      <c r="F31" s="24">
        <f t="shared" si="3"/>
        <v>0</v>
      </c>
      <c r="G31" s="24">
        <f t="shared" si="4"/>
        <v>0</v>
      </c>
    </row>
    <row r="32" spans="1:7" ht="29.25">
      <c r="A32" s="23" t="s">
        <v>35</v>
      </c>
      <c r="B32" s="26"/>
      <c r="C32" s="26"/>
      <c r="D32" s="26"/>
      <c r="E32" s="24">
        <f t="shared" si="0"/>
        <v>0</v>
      </c>
      <c r="F32" s="24">
        <f t="shared" si="3"/>
        <v>0</v>
      </c>
      <c r="G32" s="24">
        <f t="shared" si="4"/>
        <v>0</v>
      </c>
    </row>
    <row r="33" spans="1:7" ht="29.25">
      <c r="A33" s="23" t="s">
        <v>36</v>
      </c>
      <c r="B33" s="26"/>
      <c r="C33" s="26"/>
      <c r="D33" s="26"/>
      <c r="E33" s="24">
        <f t="shared" si="0"/>
        <v>0</v>
      </c>
      <c r="F33" s="24">
        <f t="shared" si="3"/>
        <v>0</v>
      </c>
      <c r="G33" s="24">
        <f t="shared" si="4"/>
        <v>0</v>
      </c>
    </row>
    <row r="34" spans="1:7" ht="43.5">
      <c r="A34" s="23" t="s">
        <v>37</v>
      </c>
      <c r="B34" s="26"/>
      <c r="C34" s="26"/>
      <c r="D34" s="26"/>
      <c r="E34" s="24">
        <f t="shared" si="0"/>
        <v>0</v>
      </c>
      <c r="F34" s="24">
        <f t="shared" si="3"/>
        <v>0</v>
      </c>
      <c r="G34" s="24">
        <f t="shared" si="4"/>
        <v>0</v>
      </c>
    </row>
    <row r="35" spans="1:7" ht="29.25">
      <c r="A35" s="23" t="s">
        <v>38</v>
      </c>
      <c r="B35" s="26"/>
      <c r="C35" s="26"/>
      <c r="D35" s="26"/>
      <c r="E35" s="24">
        <f t="shared" si="0"/>
        <v>0</v>
      </c>
      <c r="F35" s="24">
        <f t="shared" si="3"/>
        <v>0</v>
      </c>
      <c r="G35" s="24">
        <f t="shared" si="4"/>
        <v>0</v>
      </c>
    </row>
    <row r="36" spans="1:7" ht="29.25">
      <c r="A36" s="23" t="s">
        <v>39</v>
      </c>
      <c r="B36" s="26"/>
      <c r="C36" s="26"/>
      <c r="D36" s="26"/>
      <c r="E36" s="24">
        <f t="shared" si="0"/>
        <v>0</v>
      </c>
      <c r="F36" s="24">
        <f t="shared" si="3"/>
        <v>0</v>
      </c>
      <c r="G36" s="24">
        <f t="shared" si="4"/>
        <v>0</v>
      </c>
    </row>
    <row r="37" spans="1:7" ht="43.5">
      <c r="A37" s="23" t="s">
        <v>40</v>
      </c>
      <c r="B37" s="26"/>
      <c r="C37" s="26"/>
      <c r="D37" s="26"/>
      <c r="E37" s="24">
        <f t="shared" si="0"/>
        <v>0</v>
      </c>
      <c r="F37" s="24">
        <f t="shared" si="3"/>
        <v>0</v>
      </c>
      <c r="G37" s="24">
        <f t="shared" si="4"/>
        <v>0</v>
      </c>
    </row>
    <row r="38" spans="1:7" ht="29.25">
      <c r="A38" s="23" t="s">
        <v>41</v>
      </c>
      <c r="B38" s="26"/>
      <c r="C38" s="26"/>
      <c r="D38" s="26"/>
      <c r="E38" s="24">
        <f t="shared" si="0"/>
        <v>0</v>
      </c>
      <c r="F38" s="24">
        <f t="shared" si="3"/>
        <v>0</v>
      </c>
      <c r="G38" s="24">
        <f t="shared" si="4"/>
        <v>0</v>
      </c>
    </row>
    <row r="39" spans="1:7">
      <c r="A39" s="23" t="s">
        <v>42</v>
      </c>
      <c r="B39" s="26"/>
      <c r="C39" s="26"/>
      <c r="D39" s="26"/>
      <c r="E39" s="24">
        <f t="shared" si="0"/>
        <v>0</v>
      </c>
      <c r="F39" s="24">
        <f t="shared" si="3"/>
        <v>0</v>
      </c>
      <c r="G39" s="24">
        <f t="shared" si="4"/>
        <v>0</v>
      </c>
    </row>
    <row r="40" spans="1:7" ht="29.25">
      <c r="A40" s="23" t="s">
        <v>43</v>
      </c>
      <c r="B40" s="26"/>
      <c r="C40" s="26"/>
      <c r="D40" s="26"/>
      <c r="E40" s="24">
        <f t="shared" si="0"/>
        <v>0</v>
      </c>
      <c r="F40" s="24">
        <f t="shared" si="3"/>
        <v>0</v>
      </c>
      <c r="G40" s="24">
        <f t="shared" si="4"/>
        <v>0</v>
      </c>
    </row>
    <row r="41" spans="1:7">
      <c r="A41" s="23" t="s">
        <v>44</v>
      </c>
      <c r="B41" s="26"/>
      <c r="C41" s="26"/>
      <c r="D41" s="26"/>
      <c r="E41" s="24">
        <f t="shared" si="0"/>
        <v>0</v>
      </c>
      <c r="F41" s="24">
        <f t="shared" si="3"/>
        <v>0</v>
      </c>
      <c r="G41" s="24">
        <f t="shared" si="4"/>
        <v>0</v>
      </c>
    </row>
    <row r="42" spans="1:7">
      <c r="A42" s="23" t="s">
        <v>45</v>
      </c>
      <c r="B42" s="26"/>
      <c r="C42" s="26"/>
      <c r="D42" s="26"/>
      <c r="E42" s="24">
        <f t="shared" si="0"/>
        <v>0</v>
      </c>
      <c r="F42" s="24">
        <f t="shared" si="3"/>
        <v>0</v>
      </c>
      <c r="G42" s="24">
        <f t="shared" si="4"/>
        <v>0</v>
      </c>
    </row>
    <row r="43" spans="1:7" ht="43.5">
      <c r="A43" s="23" t="s">
        <v>46</v>
      </c>
      <c r="B43" s="26"/>
      <c r="C43" s="26"/>
      <c r="D43" s="26"/>
      <c r="E43" s="24">
        <f t="shared" si="0"/>
        <v>0</v>
      </c>
      <c r="F43" s="24">
        <f t="shared" si="3"/>
        <v>0</v>
      </c>
      <c r="G43" s="24">
        <f t="shared" si="4"/>
        <v>0</v>
      </c>
    </row>
    <row r="44" spans="1:7">
      <c r="A44" s="23" t="s">
        <v>47</v>
      </c>
      <c r="B44" s="26"/>
      <c r="C44" s="26"/>
      <c r="D44" s="26"/>
      <c r="E44" s="24">
        <f t="shared" si="0"/>
        <v>0</v>
      </c>
      <c r="F44" s="24">
        <f t="shared" si="3"/>
        <v>0</v>
      </c>
      <c r="G44" s="24">
        <f t="shared" si="4"/>
        <v>0</v>
      </c>
    </row>
    <row r="45" spans="1:7" ht="29.25">
      <c r="A45" s="23" t="s">
        <v>48</v>
      </c>
      <c r="B45" s="26"/>
      <c r="C45" s="26"/>
      <c r="D45" s="26"/>
      <c r="E45" s="24">
        <f t="shared" si="0"/>
        <v>0</v>
      </c>
      <c r="F45" s="24">
        <f t="shared" si="3"/>
        <v>0</v>
      </c>
      <c r="G45" s="24">
        <f t="shared" si="4"/>
        <v>0</v>
      </c>
    </row>
    <row r="46" spans="1:7">
      <c r="A46" s="23" t="s">
        <v>49</v>
      </c>
      <c r="B46" s="26"/>
      <c r="C46" s="26"/>
      <c r="D46" s="26"/>
      <c r="E46" s="24">
        <f t="shared" si="0"/>
        <v>0</v>
      </c>
      <c r="F46" s="24">
        <f t="shared" si="3"/>
        <v>0</v>
      </c>
      <c r="G46" s="24">
        <f t="shared" si="4"/>
        <v>0</v>
      </c>
    </row>
    <row r="47" spans="1:7">
      <c r="A47" s="68" t="s">
        <v>50</v>
      </c>
      <c r="B47" s="69"/>
      <c r="C47" s="69"/>
      <c r="D47" s="69"/>
      <c r="E47" s="69"/>
      <c r="F47" s="69"/>
      <c r="G47" s="69"/>
    </row>
    <row r="48" spans="1:7" ht="29.25">
      <c r="A48" s="25" t="s">
        <v>51</v>
      </c>
      <c r="B48" s="26"/>
      <c r="C48" s="26"/>
      <c r="D48" s="26"/>
      <c r="E48" s="24">
        <f t="shared" si="0"/>
        <v>0</v>
      </c>
      <c r="F48" s="24">
        <f t="shared" ref="F48:F54" si="5">C48</f>
        <v>0</v>
      </c>
      <c r="G48" s="24">
        <f t="shared" ref="G48:G54" si="6">D48</f>
        <v>0</v>
      </c>
    </row>
    <row r="49" spans="1:7">
      <c r="A49" s="25" t="s">
        <v>52</v>
      </c>
      <c r="B49" s="26"/>
      <c r="C49" s="26"/>
      <c r="D49" s="26"/>
      <c r="E49" s="24">
        <f t="shared" si="0"/>
        <v>0</v>
      </c>
      <c r="F49" s="24">
        <f t="shared" si="5"/>
        <v>0</v>
      </c>
      <c r="G49" s="24">
        <f t="shared" si="6"/>
        <v>0</v>
      </c>
    </row>
    <row r="50" spans="1:7" ht="29.25">
      <c r="A50" s="25" t="s">
        <v>53</v>
      </c>
      <c r="B50" s="26"/>
      <c r="C50" s="26"/>
      <c r="D50" s="26"/>
      <c r="E50" s="24">
        <f t="shared" si="0"/>
        <v>0</v>
      </c>
      <c r="F50" s="24">
        <f t="shared" si="5"/>
        <v>0</v>
      </c>
      <c r="G50" s="24">
        <f t="shared" si="6"/>
        <v>0</v>
      </c>
    </row>
    <row r="51" spans="1:7" ht="29.25">
      <c r="A51" s="25" t="s">
        <v>54</v>
      </c>
      <c r="B51" s="26"/>
      <c r="C51" s="26"/>
      <c r="D51" s="26"/>
      <c r="E51" s="24">
        <f t="shared" si="0"/>
        <v>0</v>
      </c>
      <c r="F51" s="24">
        <f t="shared" si="5"/>
        <v>0</v>
      </c>
      <c r="G51" s="24">
        <f t="shared" si="6"/>
        <v>0</v>
      </c>
    </row>
    <row r="52" spans="1:7" ht="43.5">
      <c r="A52" s="25" t="s">
        <v>55</v>
      </c>
      <c r="B52" s="26"/>
      <c r="C52" s="26"/>
      <c r="D52" s="26"/>
      <c r="E52" s="24">
        <f t="shared" si="0"/>
        <v>0</v>
      </c>
      <c r="F52" s="24">
        <f t="shared" si="5"/>
        <v>0</v>
      </c>
      <c r="G52" s="24">
        <f t="shared" si="6"/>
        <v>0</v>
      </c>
    </row>
    <row r="53" spans="1:7" ht="29.25">
      <c r="A53" s="25" t="s">
        <v>56</v>
      </c>
      <c r="B53" s="26"/>
      <c r="C53" s="26"/>
      <c r="D53" s="26"/>
      <c r="E53" s="24">
        <f t="shared" si="0"/>
        <v>0</v>
      </c>
      <c r="F53" s="24">
        <f t="shared" si="5"/>
        <v>0</v>
      </c>
      <c r="G53" s="24">
        <f t="shared" si="6"/>
        <v>0</v>
      </c>
    </row>
    <row r="54" spans="1:7">
      <c r="A54" s="25" t="s">
        <v>57</v>
      </c>
      <c r="B54" s="26"/>
      <c r="C54" s="26"/>
      <c r="D54" s="26"/>
      <c r="E54" s="24">
        <f t="shared" si="0"/>
        <v>0</v>
      </c>
      <c r="F54" s="24">
        <f t="shared" si="5"/>
        <v>0</v>
      </c>
      <c r="G54" s="24">
        <f t="shared" si="6"/>
        <v>0</v>
      </c>
    </row>
    <row r="55" spans="1:7">
      <c r="A55" s="4" t="s">
        <v>58</v>
      </c>
      <c r="B55" s="5">
        <f>COUNTIF(B$13:B$22, "yes") + COUNTIF(B$24:B$46, "yes") + COUNTIF(B$48:B$54, "yes")</f>
        <v>0</v>
      </c>
      <c r="C55" s="5">
        <f>COUNTIF(C$13:C$22, "yes") + COUNTIF(C$24:C$46, "yes") + COUNTIF(C$48:C$54, "yes")</f>
        <v>0</v>
      </c>
      <c r="D55" s="5">
        <f>COUNTIF(D$13:D$22, "yes") + COUNTIF(D$24:D$46, "yes") + COUNTIF(D$48:D$54, "yes")</f>
        <v>0</v>
      </c>
      <c r="E55" s="5">
        <f>COUNTIF(B$13:E$22, "yes") + COUNTIF(E$24:E$46, "yes") + COUNTIF(E$48:E$54, "yes")</f>
        <v>0</v>
      </c>
      <c r="F55" s="5">
        <f>COUNTIF(F$13:F$22, "yes") + COUNTIF(F$24:F$46, "yes") + COUNTIF(F$48:F$54, "yes")</f>
        <v>0</v>
      </c>
      <c r="G55" s="5">
        <f>COUNTIF(G$13:G$22, "yes") + COUNTIF(G$24:G$46, "yes") + COUNTIF(G$48:G$54, "yes")</f>
        <v>0</v>
      </c>
    </row>
    <row r="56" spans="1:7">
      <c r="A56" s="5" t="s">
        <v>59</v>
      </c>
      <c r="B56" s="8" t="e">
        <f>B55/($B$55+$C$55+$D$55)</f>
        <v>#DIV/0!</v>
      </c>
      <c r="C56" s="8" t="e">
        <f t="shared" ref="C56:G56" si="7">C55/($B$55+$C$55+$D$55)</f>
        <v>#DIV/0!</v>
      </c>
      <c r="D56" s="8" t="e">
        <f t="shared" si="7"/>
        <v>#DIV/0!</v>
      </c>
      <c r="E56" s="8" t="e">
        <f t="shared" si="7"/>
        <v>#DIV/0!</v>
      </c>
      <c r="F56" s="8" t="e">
        <f t="shared" si="7"/>
        <v>#DIV/0!</v>
      </c>
      <c r="G56" s="8" t="e">
        <f t="shared" si="7"/>
        <v>#DIV/0!</v>
      </c>
    </row>
    <row r="57" spans="1:7">
      <c r="B57" s="1"/>
      <c r="C57" s="1"/>
      <c r="D57" s="1"/>
      <c r="E57" s="1"/>
      <c r="F57" s="1"/>
      <c r="G57" s="1"/>
    </row>
    <row r="58" spans="1:7">
      <c r="A58" s="38" t="s">
        <v>60</v>
      </c>
      <c r="B58" s="6"/>
      <c r="C58" s="6"/>
      <c r="D58" s="6"/>
      <c r="E58" s="9" t="e">
        <f>IF(E56&gt;=10%, "Reduction required", "No reduction required")</f>
        <v>#DIV/0!</v>
      </c>
      <c r="F58" s="9" t="e">
        <f>IF(F56&gt;=20%, "Reduction required", "No reduction required")</f>
        <v>#DIV/0!</v>
      </c>
      <c r="G58" s="7"/>
    </row>
    <row r="59" spans="1:7">
      <c r="A59" s="1"/>
    </row>
    <row r="60" spans="1:7" ht="17.25" customHeight="1">
      <c r="A60" s="51" t="s">
        <v>61</v>
      </c>
      <c r="B60" s="52" t="s">
        <v>62</v>
      </c>
      <c r="C60" s="53"/>
      <c r="D60" s="53"/>
      <c r="E60" s="53"/>
      <c r="F60" s="53"/>
      <c r="G60" s="54"/>
    </row>
    <row r="61" spans="1:7">
      <c r="A61" s="40"/>
      <c r="B61" s="55" t="s">
        <v>63</v>
      </c>
      <c r="C61" s="56"/>
      <c r="D61" s="56"/>
      <c r="E61" s="56"/>
      <c r="F61" s="56"/>
      <c r="G61" s="57"/>
    </row>
    <row r="62" spans="1:7">
      <c r="A62" s="61"/>
      <c r="B62" s="58"/>
      <c r="C62" s="59"/>
      <c r="D62" s="59"/>
      <c r="E62" s="59"/>
      <c r="F62" s="59"/>
      <c r="G62" s="60"/>
    </row>
    <row r="63" spans="1:7">
      <c r="A63" s="62"/>
      <c r="B63" s="27"/>
      <c r="C63" s="12"/>
      <c r="D63" s="12"/>
      <c r="E63" s="12"/>
      <c r="F63" s="12"/>
      <c r="G63" s="28"/>
    </row>
    <row r="64" spans="1:7">
      <c r="A64" s="63"/>
      <c r="B64" s="41" t="s">
        <v>64</v>
      </c>
      <c r="C64" s="41"/>
      <c r="D64" s="29">
        <f>ROUNDUP(42*4.3,0)</f>
        <v>181</v>
      </c>
      <c r="E64" s="12"/>
      <c r="F64" s="29" t="s">
        <v>65</v>
      </c>
      <c r="G64" s="30">
        <v>21000</v>
      </c>
    </row>
    <row r="65" spans="1:7" ht="15" customHeight="1">
      <c r="A65" s="39" t="s">
        <v>66</v>
      </c>
      <c r="B65" s="41" t="s">
        <v>67</v>
      </c>
      <c r="C65" s="41"/>
      <c r="D65" s="29">
        <v>974</v>
      </c>
      <c r="E65" s="12"/>
      <c r="F65" s="29" t="s">
        <v>68</v>
      </c>
      <c r="G65" s="30">
        <f>ROUNDDOWN((G64-(G64*50%))*(D67/D65),0)</f>
        <v>0</v>
      </c>
    </row>
    <row r="66" spans="1:7">
      <c r="A66" s="40"/>
      <c r="B66" s="42" t="s">
        <v>69</v>
      </c>
      <c r="C66" s="42"/>
      <c r="D66" s="31"/>
      <c r="E66" s="12"/>
      <c r="F66" s="12"/>
      <c r="G66" s="32"/>
    </row>
    <row r="67" spans="1:7">
      <c r="A67" s="43"/>
      <c r="B67" s="46" t="s">
        <v>70</v>
      </c>
      <c r="C67" s="47"/>
      <c r="D67" s="34"/>
      <c r="E67" s="12"/>
      <c r="F67" s="33" t="s">
        <v>71</v>
      </c>
      <c r="G67" s="30">
        <f>G64-G65</f>
        <v>21000</v>
      </c>
    </row>
    <row r="68" spans="1:7">
      <c r="A68" s="44"/>
      <c r="B68" s="12"/>
      <c r="C68" s="12"/>
      <c r="D68" s="12"/>
      <c r="E68" s="12"/>
      <c r="F68" s="12"/>
      <c r="G68" s="35"/>
    </row>
    <row r="69" spans="1:7">
      <c r="A69" s="45"/>
      <c r="B69" s="36"/>
      <c r="C69" s="36"/>
      <c r="D69" s="36"/>
      <c r="E69" s="36"/>
      <c r="F69" s="36"/>
      <c r="G69" s="37"/>
    </row>
    <row r="70" spans="1:7">
      <c r="B70" s="12"/>
      <c r="C70" s="12"/>
      <c r="D70" s="12"/>
      <c r="E70" s="12"/>
      <c r="F70" s="12"/>
      <c r="G70" s="12"/>
    </row>
    <row r="71" spans="1:7">
      <c r="B71" s="70" t="s">
        <v>72</v>
      </c>
      <c r="C71" s="71"/>
      <c r="D71" s="71"/>
      <c r="E71" s="71"/>
      <c r="F71" s="70" t="s">
        <v>73</v>
      </c>
      <c r="G71" s="71"/>
    </row>
    <row r="72" spans="1:7">
      <c r="A72" s="10"/>
      <c r="B72" s="70"/>
      <c r="C72" s="71"/>
      <c r="D72" s="71"/>
      <c r="E72" s="71"/>
      <c r="F72" s="70"/>
      <c r="G72" s="71"/>
    </row>
    <row r="73" spans="1:7">
      <c r="A73" s="10"/>
      <c r="B73" s="70" t="s">
        <v>74</v>
      </c>
      <c r="C73" s="72"/>
      <c r="D73" s="72"/>
      <c r="E73" s="72"/>
      <c r="F73" s="70" t="s">
        <v>73</v>
      </c>
      <c r="G73" s="73"/>
    </row>
    <row r="74" spans="1:7">
      <c r="A74" s="10"/>
      <c r="B74" s="70"/>
      <c r="C74" s="72"/>
      <c r="D74" s="72"/>
      <c r="E74" s="72"/>
      <c r="F74" s="70"/>
      <c r="G74" s="74"/>
    </row>
    <row r="75" spans="1:7"/>
  </sheetData>
  <mergeCells count="25">
    <mergeCell ref="B71:B72"/>
    <mergeCell ref="C71:E72"/>
    <mergeCell ref="F71:F72"/>
    <mergeCell ref="G71:G72"/>
    <mergeCell ref="B73:B74"/>
    <mergeCell ref="C73:E74"/>
    <mergeCell ref="F73:F74"/>
    <mergeCell ref="G73:G74"/>
    <mergeCell ref="F1:G1"/>
    <mergeCell ref="F2:G2"/>
    <mergeCell ref="A9:G9"/>
    <mergeCell ref="A60:A61"/>
    <mergeCell ref="B60:G60"/>
    <mergeCell ref="B61:G62"/>
    <mergeCell ref="A62:A64"/>
    <mergeCell ref="B64:C64"/>
    <mergeCell ref="B11:D11"/>
    <mergeCell ref="E11:G11"/>
    <mergeCell ref="A23:G23"/>
    <mergeCell ref="A47:G47"/>
    <mergeCell ref="A65:A66"/>
    <mergeCell ref="B65:C65"/>
    <mergeCell ref="B66:C66"/>
    <mergeCell ref="A67:A69"/>
    <mergeCell ref="B67:C67"/>
  </mergeCells>
  <dataValidations count="1">
    <dataValidation allowBlank="1" showInputMessage="1" showErrorMessage="1" sqref="E13:G22 B55:G57 E48:G54 E24:G46"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B24:D46 B13:D22 B48:D54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75</v>
      </c>
      <c r="C1" t="s">
        <v>76</v>
      </c>
    </row>
    <row r="2" spans="1:3">
      <c r="A2" t="s">
        <v>77</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