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Skill Scans\"/>
    </mc:Choice>
  </mc:AlternateContent>
  <xr:revisionPtr revIDLastSave="430" documentId="8_{531E1E37-2F43-4CF4-A4B7-15BB5EA22251}" xr6:coauthVersionLast="47" xr6:coauthVersionMax="47" xr10:uidLastSave="{69949E2A-7399-49E9-A2E6-2624E2C2CA0B}"/>
  <bookViews>
    <workbookView xWindow="-120" yWindow="-120" windowWidth="29040" windowHeight="15720" xr2:uid="{BA213915-FA79-41AF-BE8A-E342D5F3A71D}"/>
  </bookViews>
  <sheets>
    <sheet name="Skills Scan" sheetId="1" r:id="rId1"/>
    <sheet name="Data Look Up"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D83" i="1"/>
  <c r="G84" i="1"/>
  <c r="G86" i="1"/>
  <c r="C7" i="1"/>
  <c r="G17" i="1"/>
  <c r="G18" i="1"/>
  <c r="G19" i="1"/>
  <c r="G20" i="1"/>
  <c r="G21" i="1"/>
  <c r="G22" i="1"/>
  <c r="G23" i="1"/>
  <c r="G24" i="1"/>
  <c r="G25" i="1"/>
  <c r="G26" i="1"/>
  <c r="G27" i="1"/>
  <c r="F17" i="1"/>
  <c r="F18" i="1"/>
  <c r="F19" i="1"/>
  <c r="F20" i="1"/>
  <c r="F21" i="1"/>
  <c r="F22" i="1"/>
  <c r="F23" i="1"/>
  <c r="F24" i="1"/>
  <c r="F25" i="1"/>
  <c r="F26" i="1"/>
  <c r="F27" i="1"/>
  <c r="E17" i="1"/>
  <c r="E18" i="1"/>
  <c r="E19" i="1"/>
  <c r="E20" i="1"/>
  <c r="E21" i="1"/>
  <c r="E22" i="1"/>
  <c r="E23" i="1"/>
  <c r="E24" i="1"/>
  <c r="E25" i="1"/>
  <c r="E26" i="1"/>
  <c r="E27" i="1"/>
  <c r="G47" i="1"/>
  <c r="G48" i="1"/>
  <c r="G49" i="1"/>
  <c r="G50" i="1"/>
  <c r="G51" i="1"/>
  <c r="G52" i="1"/>
  <c r="G53" i="1"/>
  <c r="G54" i="1"/>
  <c r="G55" i="1"/>
  <c r="G56" i="1"/>
  <c r="G57" i="1"/>
  <c r="G58" i="1"/>
  <c r="G59" i="1"/>
  <c r="G60" i="1"/>
  <c r="G61" i="1"/>
  <c r="G62" i="1"/>
  <c r="G63" i="1"/>
  <c r="G64" i="1"/>
  <c r="G65" i="1"/>
  <c r="G66" i="1"/>
  <c r="F47" i="1"/>
  <c r="F48" i="1"/>
  <c r="F49" i="1"/>
  <c r="F50" i="1"/>
  <c r="F51" i="1"/>
  <c r="F52" i="1"/>
  <c r="F53" i="1"/>
  <c r="F54" i="1"/>
  <c r="F55" i="1"/>
  <c r="F56" i="1"/>
  <c r="F57" i="1"/>
  <c r="F58" i="1"/>
  <c r="F59" i="1"/>
  <c r="F60" i="1"/>
  <c r="F61" i="1"/>
  <c r="F62" i="1"/>
  <c r="F63" i="1"/>
  <c r="F64" i="1"/>
  <c r="F65" i="1"/>
  <c r="F66" i="1"/>
  <c r="E47" i="1"/>
  <c r="E48" i="1"/>
  <c r="E49" i="1"/>
  <c r="E50" i="1"/>
  <c r="E51" i="1"/>
  <c r="E52" i="1"/>
  <c r="E53" i="1"/>
  <c r="E54" i="1"/>
  <c r="E55" i="1"/>
  <c r="E56" i="1"/>
  <c r="E57" i="1"/>
  <c r="E58" i="1"/>
  <c r="E59" i="1"/>
  <c r="E60" i="1"/>
  <c r="E61" i="1"/>
  <c r="E62" i="1"/>
  <c r="E63" i="1"/>
  <c r="E64" i="1"/>
  <c r="E65" i="1"/>
  <c r="E66" i="1"/>
  <c r="E13" i="1"/>
  <c r="F68" i="1"/>
  <c r="G68" i="1"/>
  <c r="F69" i="1"/>
  <c r="G69" i="1"/>
  <c r="F70" i="1"/>
  <c r="G70" i="1"/>
  <c r="F71" i="1"/>
  <c r="G71" i="1"/>
  <c r="F72" i="1"/>
  <c r="G72" i="1"/>
  <c r="F73" i="1"/>
  <c r="G73" i="1"/>
  <c r="E69" i="1"/>
  <c r="E70" i="1"/>
  <c r="E71" i="1"/>
  <c r="E72" i="1"/>
  <c r="E73" i="1"/>
  <c r="E68" i="1"/>
  <c r="F36" i="1"/>
  <c r="G36" i="1"/>
  <c r="F37" i="1"/>
  <c r="G37" i="1"/>
  <c r="F38" i="1"/>
  <c r="G38" i="1"/>
  <c r="F39" i="1"/>
  <c r="G39" i="1"/>
  <c r="F40" i="1"/>
  <c r="G40" i="1"/>
  <c r="F41" i="1"/>
  <c r="G41" i="1"/>
  <c r="F42" i="1"/>
  <c r="G42" i="1"/>
  <c r="F43" i="1"/>
  <c r="G43" i="1"/>
  <c r="F44" i="1"/>
  <c r="G44" i="1"/>
  <c r="F45" i="1"/>
  <c r="G45" i="1"/>
  <c r="F46" i="1"/>
  <c r="G46" i="1"/>
  <c r="E37" i="1"/>
  <c r="E38" i="1"/>
  <c r="E39" i="1"/>
  <c r="E40" i="1"/>
  <c r="E41" i="1"/>
  <c r="E42" i="1"/>
  <c r="E43" i="1"/>
  <c r="E44" i="1"/>
  <c r="E45" i="1"/>
  <c r="E46" i="1"/>
  <c r="E36" i="1"/>
  <c r="F14" i="1"/>
  <c r="G14" i="1"/>
  <c r="F15" i="1"/>
  <c r="G15" i="1"/>
  <c r="F16" i="1"/>
  <c r="G16" i="1"/>
  <c r="F28" i="1"/>
  <c r="G28" i="1"/>
  <c r="F29" i="1"/>
  <c r="G29" i="1"/>
  <c r="F30" i="1"/>
  <c r="G30" i="1"/>
  <c r="F31" i="1"/>
  <c r="G31" i="1"/>
  <c r="F32" i="1"/>
  <c r="G32" i="1"/>
  <c r="F33" i="1"/>
  <c r="G33" i="1"/>
  <c r="F34" i="1"/>
  <c r="G34" i="1"/>
  <c r="E14" i="1"/>
  <c r="E15" i="1"/>
  <c r="E16" i="1"/>
  <c r="E28" i="1"/>
  <c r="E29" i="1"/>
  <c r="E30" i="1"/>
  <c r="E31" i="1"/>
  <c r="E32" i="1"/>
  <c r="E33" i="1"/>
  <c r="E34" i="1"/>
  <c r="C74" i="1"/>
  <c r="D74" i="1"/>
  <c r="B74" i="1"/>
  <c r="B75" i="1" s="1"/>
  <c r="G74" i="1" l="1"/>
  <c r="G75" i="1" s="1"/>
  <c r="E74" i="1"/>
  <c r="E75" i="1" s="1"/>
  <c r="E77" i="1" s="1"/>
  <c r="F74" i="1"/>
  <c r="F75" i="1" s="1"/>
  <c r="F77" i="1" s="1"/>
  <c r="D75" i="1"/>
  <c r="C75" i="1"/>
</calcChain>
</file>

<file path=xl/sharedStrings.xml><?xml version="1.0" encoding="utf-8"?>
<sst xmlns="http://schemas.openxmlformats.org/spreadsheetml/2006/main" count="104" uniqueCount="98">
  <si>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</si>
  <si>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</si>
  <si>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</si>
  <si>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</si>
  <si>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</si>
  <si>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</si>
  <si>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</si>
  <si>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</si>
  <si>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</si>
  <si>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Bricklayer - Level 2 - (ST0095) Version 1.2</t>
  </si>
  <si>
    <t xml:space="preserve">Employer and Apprentice Rating </t>
  </si>
  <si>
    <t>Assessor Verification</t>
  </si>
  <si>
    <t xml:space="preserve">Skills </t>
  </si>
  <si>
    <t>No Training Required</t>
  </si>
  <si>
    <t>Part Training required</t>
  </si>
  <si>
    <t>Full Training required</t>
  </si>
  <si>
    <r>
      <t>S1</t>
    </r>
    <r>
      <rPr>
        <sz val="11"/>
        <color rgb="FF000000"/>
        <rFont val="Aptos Narrow"/>
        <scheme val="minor"/>
      </rPr>
      <t>: Comply with health and safety regulations, standards, and guidance.</t>
    </r>
  </si>
  <si>
    <t>Yes</t>
  </si>
  <si>
    <r>
      <t>S2</t>
    </r>
    <r>
      <rPr>
        <sz val="11"/>
        <color rgb="FF000000"/>
        <rFont val="Aptos Narrow"/>
        <scheme val="minor"/>
      </rPr>
      <t>: Identify and use personal protective equipment (PPE).</t>
    </r>
  </si>
  <si>
    <r>
      <t>S3</t>
    </r>
    <r>
      <rPr>
        <sz val="11"/>
        <color rgb="FF000000"/>
        <rFont val="Aptos Narrow"/>
        <scheme val="minor"/>
      </rPr>
      <t>: Comply with environmental and sustainability regulations, standards, and guidance. Segregate resources for reuse, recycling and disposal.</t>
    </r>
  </si>
  <si>
    <r>
      <t>S4</t>
    </r>
    <r>
      <rPr>
        <sz val="11"/>
        <color rgb="FF000000"/>
        <rFont val="Aptos Narrow"/>
        <scheme val="minor"/>
      </rPr>
      <t>: Comply with industry regulations, standards, and guidance.</t>
    </r>
  </si>
  <si>
    <r>
      <t>S5</t>
    </r>
    <r>
      <rPr>
        <sz val="11"/>
        <color rgb="FF000000"/>
        <rFont val="Aptos Narrow"/>
        <scheme val="minor"/>
      </rPr>
      <t>: Read and interpret information from drawings and specifications.</t>
    </r>
  </si>
  <si>
    <r>
      <t>S6</t>
    </r>
    <r>
      <rPr>
        <sz val="11"/>
        <color rgb="FF000000"/>
        <rFont val="Aptos Narrow"/>
        <scheme val="minor"/>
      </rPr>
      <t>: Estimate and select required resources: For example, the quantity of bricks and blocks, mortar, wall ties and insulation.</t>
    </r>
  </si>
  <si>
    <r>
      <t>S7</t>
    </r>
    <r>
      <rPr>
        <sz val="11"/>
        <color rgb="FF000000"/>
        <rFont val="Aptos Narrow"/>
        <scheme val="minor"/>
      </rPr>
      <t>: Prepare and maintain a safe working area.</t>
    </r>
  </si>
  <si>
    <r>
      <t>S8</t>
    </r>
    <r>
      <rPr>
        <sz val="11"/>
        <color rgb="FF000000"/>
        <rFont val="Aptos Narrow"/>
        <scheme val="minor"/>
      </rPr>
      <t>: Select and use hand tools.</t>
    </r>
  </si>
  <si>
    <r>
      <t>S9</t>
    </r>
    <r>
      <rPr>
        <sz val="11"/>
        <color rgb="FF000000"/>
        <rFont val="Aptos Narrow"/>
        <scheme val="minor"/>
      </rPr>
      <t>: Maintain and store hand tools.</t>
    </r>
  </si>
  <si>
    <r>
      <t>S10</t>
    </r>
    <r>
      <rPr>
        <sz val="11"/>
        <color rgb="FF000000"/>
        <rFont val="Aptos Narrow"/>
        <scheme val="minor"/>
      </rPr>
      <t>: Set out brick and block cavity wall to given tolerances, including an opening.</t>
    </r>
  </si>
  <si>
    <r>
      <t>S11</t>
    </r>
    <r>
      <rPr>
        <sz val="11"/>
        <color rgb="FF000000"/>
        <rFont val="Aptos Narrow"/>
        <scheme val="minor"/>
      </rPr>
      <t>: Construct a stretcher bond brick and block cavity wall with return and opening to given tolerances, including installing a lintel with soldiers, brick and edge sill, closure around opening, insulation, fire stopping, cavity tray, damp proof course (DPC) and weep holes.</t>
    </r>
  </si>
  <si>
    <r>
      <t>S12</t>
    </r>
    <r>
      <rPr>
        <sz val="11"/>
        <color rgb="FF000000"/>
        <rFont val="Aptos Narrow"/>
        <scheme val="minor"/>
      </rPr>
      <t>: Apply joint finishes: For example, half round, flush, weather struck and recessed.</t>
    </r>
  </si>
  <si>
    <r>
      <t>S13</t>
    </r>
    <r>
      <rPr>
        <sz val="11"/>
        <color rgb="FF000000"/>
        <rFont val="Aptos Narrow"/>
        <scheme val="minor"/>
      </rPr>
      <t>: Set out and construct a simple brick solid wall with capping.</t>
    </r>
  </si>
  <si>
    <r>
      <t>S14</t>
    </r>
    <r>
      <rPr>
        <sz val="11"/>
        <color rgb="FF000000"/>
        <rFont val="Aptos Narrow"/>
        <scheme val="minor"/>
      </rPr>
      <t>: Gauge and hand mix mortar to ratio.</t>
    </r>
  </si>
  <si>
    <r>
      <t>S15</t>
    </r>
    <r>
      <rPr>
        <sz val="11"/>
        <color rgb="FF000000"/>
        <rFont val="Aptos Narrow"/>
        <scheme val="minor"/>
      </rPr>
      <t>: Measure and cut bricks and blocks using hand tools, to given tolerances.</t>
    </r>
  </si>
  <si>
    <r>
      <t>S16</t>
    </r>
    <r>
      <rPr>
        <sz val="11"/>
        <color rgb="FF000000"/>
        <rFont val="Aptos Narrow"/>
        <scheme val="minor"/>
      </rPr>
      <t>: Carry out a simple repair: For example, replacing damaged bricks.</t>
    </r>
  </si>
  <si>
    <r>
      <t>S17</t>
    </r>
    <r>
      <rPr>
        <sz val="11"/>
        <color rgb="FF000000"/>
        <rFont val="Aptos Narrow"/>
        <scheme val="minor"/>
      </rPr>
      <t>: Protect materials and finished work.</t>
    </r>
  </si>
  <si>
    <r>
      <t>S18</t>
    </r>
    <r>
      <rPr>
        <sz val="11"/>
        <color rgb="FF000000"/>
        <rFont val="Aptos Narrow"/>
        <scheme val="minor"/>
      </rPr>
      <t>: Verbally communicate with others, applying construction terminology.</t>
    </r>
  </si>
  <si>
    <r>
      <t>S19</t>
    </r>
    <r>
      <rPr>
        <sz val="11"/>
        <color rgb="FF000000"/>
        <rFont val="Aptos Narrow"/>
        <scheme val="minor"/>
      </rPr>
      <t>: Follow equity, diversity and inclusion guidance.</t>
    </r>
  </si>
  <si>
    <r>
      <t>S20</t>
    </r>
    <r>
      <rPr>
        <sz val="11"/>
        <color rgb="FF000000"/>
        <rFont val="Aptos Narrow"/>
        <scheme val="minor"/>
      </rPr>
      <t>: Applies team working principles to their own and the wider build team.</t>
    </r>
  </si>
  <si>
    <r>
      <t>S21</t>
    </r>
    <r>
      <rPr>
        <sz val="11"/>
        <color rgb="FF000000"/>
        <rFont val="Aptos Narrow"/>
        <scheme val="minor"/>
      </rPr>
      <t>: Identifies well-being support available to self and others.</t>
    </r>
  </si>
  <si>
    <r>
      <t>S22</t>
    </r>
    <r>
      <rPr>
        <sz val="11"/>
        <color rgb="FF000000"/>
        <rFont val="Aptos Narrow"/>
        <scheme val="minor"/>
      </rPr>
      <t>: Construct a brick wall with raking cut. For example, gable end wall or garden wall with raking cut.</t>
    </r>
  </si>
  <si>
    <t>Knowledge</t>
  </si>
  <si>
    <t>K1: Awareness of health and safety regulations, standards, and guidance and impact on role. Control of Substances Hazardous to Health (CoSHH). Fire safety. Health and Safety at Work Act. Asbestos awareness. Manual handling. signage, fire extinguishers. Safety signage. Situational awareness. Slips, trips, and falls. Working in confined spaces. Working at height. Electrical safety respiratory protective equipment (RPE), dust suppression.</t>
  </si>
  <si>
    <r>
      <t>K2</t>
    </r>
    <r>
      <rPr>
        <sz val="11"/>
        <color rgb="FF000000"/>
        <rFont val="Aptos Narrow"/>
        <scheme val="minor"/>
      </rPr>
      <t>: Safety control equipment and how to use personal protective equipment (PPE).</t>
    </r>
  </si>
  <si>
    <r>
      <t>K3</t>
    </r>
    <r>
      <rPr>
        <sz val="11"/>
        <color rgb="FF000000"/>
        <rFont val="Aptos Narrow"/>
        <scheme val="minor"/>
      </rPr>
      <t>: Safe systems of work: Site inductions, toolbox talks, risk assessments, method statements and hazard identification in the work area.</t>
    </r>
  </si>
  <si>
    <r>
      <t>K4</t>
    </r>
    <r>
      <rPr>
        <sz val="11"/>
        <color rgb="FF000000"/>
        <rFont val="Aptos Narrow"/>
        <scheme val="minor"/>
      </rPr>
      <t>: Impact of the sector on the environment: Efficient use of resources. Recycling, reuse, surface water contamination and safe disposal of waste.</t>
    </r>
  </si>
  <si>
    <r>
      <t>K5</t>
    </r>
    <r>
      <rPr>
        <sz val="11"/>
        <color rgb="FF000000"/>
        <rFont val="Aptos Narrow"/>
        <scheme val="minor"/>
      </rPr>
      <t>: The importance and considerations of the environment and sustainability: Thermal qualities, airtightness and ventilation in buildings.</t>
    </r>
  </si>
  <si>
    <r>
      <t>K6</t>
    </r>
    <r>
      <rPr>
        <sz val="11"/>
        <color rgb="FF000000"/>
        <rFont val="Aptos Narrow"/>
        <scheme val="minor"/>
      </rPr>
      <t>: Principles of building: Foundations, roofs, walls, cavity step trays, floors, utilities and services, insulation, fire, moisture and air protection, damp proof courses, the use of brick ties and quality of materials.</t>
    </r>
  </si>
  <si>
    <r>
      <t>K7</t>
    </r>
    <r>
      <rPr>
        <sz val="11"/>
        <color rgb="FF000000"/>
        <rFont val="Aptos Narrow"/>
        <scheme val="minor"/>
      </rPr>
      <t>: Standards and regulations associated with bricklaying activities: British standards, building regulations and warranty provider standards.</t>
    </r>
  </si>
  <si>
    <r>
      <t>K8</t>
    </r>
    <r>
      <rPr>
        <sz val="11"/>
        <color rgb="FF000000"/>
        <rFont val="Aptos Narrow"/>
        <scheme val="minor"/>
      </rPr>
      <t>: Materials and their characteristics: Bricks and blocks, efflorescence, mortar, damp proof courses (DPC), wall ties, plasticisers, concrete and steel lintels, Rolled Steel Joist (RSJ), fire stopping, insulation, cement and building sand.</t>
    </r>
  </si>
  <si>
    <r>
      <t>K9</t>
    </r>
    <r>
      <rPr>
        <sz val="11"/>
        <color rgb="FF000000"/>
        <rFont val="Aptos Narrow"/>
        <scheme val="minor"/>
      </rPr>
      <t>: Modern methods of construction: Rapid build technology, precast components, corner profiles, alternative frame and cladding systems, masonry support systems.</t>
    </r>
  </si>
  <si>
    <r>
      <t>K10</t>
    </r>
    <r>
      <rPr>
        <sz val="11"/>
        <color rgb="FF000000"/>
        <rFont val="Aptos Narrow"/>
        <scheme val="minor"/>
      </rPr>
      <t>: Methods of interpreting and extracting relevant information from drawings and specifications.</t>
    </r>
  </si>
  <si>
    <r>
      <t>K11</t>
    </r>
    <r>
      <rPr>
        <sz val="11"/>
        <color rgb="FF000000"/>
        <rFont val="Aptos Narrow"/>
        <scheme val="minor"/>
      </rPr>
      <t>: Basic principles of digital design and modelling systems.</t>
    </r>
  </si>
  <si>
    <r>
      <t>K12</t>
    </r>
    <r>
      <rPr>
        <sz val="11"/>
        <color rgb="FF000000"/>
        <rFont val="Aptos Narrow"/>
        <scheme val="minor"/>
      </rPr>
      <t>: Simple resource estimation techniques: Quantity of bricks and blocks, amount of mortar, quantity of wall ties, DPCs, cavity trays and lintels.</t>
    </r>
  </si>
  <si>
    <r>
      <t>K13</t>
    </r>
    <r>
      <rPr>
        <sz val="11"/>
        <color rgb="FF000000"/>
        <rFont val="Aptos Narrow"/>
        <scheme val="minor"/>
      </rPr>
      <t>: Hand tool use, maintenance and storage: Levels, measures, hammers, bolsters, brick hammers, trowels, brick jointer, line blocks and pins, scutch, chariot and brick clamps.</t>
    </r>
  </si>
  <si>
    <r>
      <t>K14</t>
    </r>
    <r>
      <rPr>
        <sz val="11"/>
        <color rgb="FF000000"/>
        <rFont val="Aptos Narrow"/>
        <scheme val="minor"/>
      </rPr>
      <t>: Power tool use and limitations: Disc cutters, mixers and drills.</t>
    </r>
  </si>
  <si>
    <r>
      <t>K15</t>
    </r>
    <r>
      <rPr>
        <sz val="11"/>
        <color rgb="FF000000"/>
        <rFont val="Aptos Narrow"/>
        <scheme val="minor"/>
      </rPr>
      <t>: Bond types: English bond, flemish bond, garden wall bonds and broken bond.</t>
    </r>
  </si>
  <si>
    <r>
      <t>K16</t>
    </r>
    <r>
      <rPr>
        <sz val="11"/>
        <color rgb="FF000000"/>
        <rFont val="Aptos Narrow"/>
        <scheme val="minor"/>
      </rPr>
      <t>: Brick solid wall setting out, construction and capping methods.</t>
    </r>
  </si>
  <si>
    <r>
      <t>K17</t>
    </r>
    <r>
      <rPr>
        <sz val="11"/>
        <color rgb="FF000000"/>
        <rFont val="Aptos Narrow"/>
        <scheme val="minor"/>
      </rPr>
      <t>: Joint finishes: Half round, flush, weather struck and recessed.</t>
    </r>
  </si>
  <si>
    <r>
      <t>K18</t>
    </r>
    <r>
      <rPr>
        <sz val="11"/>
        <color rgb="FF000000"/>
        <rFont val="Aptos Narrow"/>
        <scheme val="minor"/>
      </rPr>
      <t>: Principles of basic decorative walling and piers: projecting and contrasting brick, isolated and attached pier, banding.</t>
    </r>
  </si>
  <si>
    <r>
      <t>K19</t>
    </r>
    <r>
      <rPr>
        <sz val="11"/>
        <color rgb="FF000000"/>
        <rFont val="Aptos Narrow"/>
        <scheme val="minor"/>
      </rPr>
      <t>: Principles of the use of expansion joints.</t>
    </r>
  </si>
  <si>
    <r>
      <t>K20</t>
    </r>
    <r>
      <rPr>
        <sz val="11"/>
        <color rgb="FF000000"/>
        <rFont val="Aptos Narrow"/>
        <scheme val="minor"/>
      </rPr>
      <t>: Mixing Mortar: Ratios, silos, pre-mixed, gauging, hand mixing and mechanical mixing.</t>
    </r>
  </si>
  <si>
    <r>
      <t>K21</t>
    </r>
    <r>
      <rPr>
        <sz val="11"/>
        <color rgb="FF000000"/>
        <rFont val="Aptos Narrow"/>
        <scheme val="minor"/>
      </rPr>
      <t>: Cavity wall setting out techniques: Bricks and blocks, openings and levels, use of profiles, gauge rods and squares.</t>
    </r>
  </si>
  <si>
    <r>
      <t>K22</t>
    </r>
    <r>
      <rPr>
        <sz val="11"/>
        <color rgb="FF000000"/>
        <rFont val="Aptos Narrow"/>
        <scheme val="minor"/>
      </rPr>
      <t>: Cavity wall construction using stretcher bond brick and block walling, forming openings, closing cavities. selection and placement of wall ties, insulation, damp proof courses (DPCs), cavity trays, weep holes, lintels and fire stopping.</t>
    </r>
  </si>
  <si>
    <r>
      <t>K23</t>
    </r>
    <r>
      <rPr>
        <sz val="11"/>
        <color rgb="FF000000"/>
        <rFont val="Aptos Narrow"/>
        <scheme val="minor"/>
      </rPr>
      <t>: Brick on edge and soldier courses: setting out and construction techniques.</t>
    </r>
  </si>
  <si>
    <r>
      <t>K24</t>
    </r>
    <r>
      <rPr>
        <sz val="11"/>
        <color rgb="FF000000"/>
        <rFont val="Aptos Narrow"/>
        <scheme val="minor"/>
      </rPr>
      <t>: Defects and repair: Construction defects and repair methods.</t>
    </r>
  </si>
  <si>
    <r>
      <t>K25</t>
    </r>
    <r>
      <rPr>
        <sz val="11"/>
        <color rgb="FF000000"/>
        <rFont val="Aptos Narrow"/>
        <scheme val="minor"/>
      </rPr>
      <t>: Methods of protecting materials and work: Frost, water and construction damage.</t>
    </r>
  </si>
  <si>
    <r>
      <t>K26</t>
    </r>
    <r>
      <rPr>
        <sz val="11"/>
        <color rgb="FF000000"/>
        <rFont val="Aptos Narrow"/>
        <scheme val="minor"/>
      </rPr>
      <t>: Verbal communication techniques and construction terminology.</t>
    </r>
  </si>
  <si>
    <r>
      <t>K27</t>
    </r>
    <r>
      <rPr>
        <sz val="11"/>
        <color rgb="FF000000"/>
        <rFont val="Aptos Narrow"/>
        <scheme val="minor"/>
      </rPr>
      <t>: Principles of good team working.</t>
    </r>
  </si>
  <si>
    <r>
      <t>K28</t>
    </r>
    <r>
      <rPr>
        <sz val="11"/>
        <color rgb="FF000000"/>
        <rFont val="Aptos Narrow"/>
        <scheme val="minor"/>
      </rPr>
      <t>: Inclusion, equity and diversity in the workplace.</t>
    </r>
  </si>
  <si>
    <r>
      <t>K29</t>
    </r>
    <r>
      <rPr>
        <sz val="11"/>
        <color rgb="FF000000"/>
        <rFont val="Aptos Narrow"/>
        <scheme val="minor"/>
      </rPr>
      <t>: Methods of cutting bricks and blocks using hand tools.</t>
    </r>
  </si>
  <si>
    <r>
      <t>K30</t>
    </r>
    <r>
      <rPr>
        <sz val="11"/>
        <color rgb="FF000000"/>
        <rFont val="Aptos Narrow"/>
        <scheme val="minor"/>
      </rPr>
      <t>: Brick walls with raking cut: Setting out and construction techniques.</t>
    </r>
  </si>
  <si>
    <r>
      <t>K31</t>
    </r>
    <r>
      <rPr>
        <sz val="11"/>
        <color rgb="FF000000"/>
        <rFont val="Aptos Narrow"/>
        <scheme val="minor"/>
      </rPr>
      <t>: Well-being: Mental and physical health considerations in self and others and how to access support.</t>
    </r>
  </si>
  <si>
    <t>Behaviours</t>
  </si>
  <si>
    <r>
      <t>B1</t>
    </r>
    <r>
      <rPr>
        <sz val="11"/>
        <color rgb="FF000000"/>
        <rFont val="Aptos Narrow"/>
        <scheme val="minor"/>
      </rPr>
      <t>: Put health, safety and wellbeing first.</t>
    </r>
  </si>
  <si>
    <r>
      <t>B2</t>
    </r>
    <r>
      <rPr>
        <sz val="11"/>
        <color rgb="FF000000"/>
        <rFont val="Aptos Narrow"/>
        <scheme val="minor"/>
      </rPr>
      <t>: Consider the environment when using resources and carrying out processes.</t>
    </r>
  </si>
  <si>
    <r>
      <t>B3</t>
    </r>
    <r>
      <rPr>
        <sz val="11"/>
        <color rgb="FF000000"/>
        <rFont val="Aptos Narrow"/>
        <scheme val="minor"/>
      </rPr>
      <t>: Take ownership of given work.</t>
    </r>
  </si>
  <si>
    <r>
      <t>B4</t>
    </r>
    <r>
      <rPr>
        <sz val="11"/>
        <color rgb="FF000000"/>
        <rFont val="Aptos Narrow"/>
        <scheme val="minor"/>
      </rPr>
      <t>: Contribute to an inclusive and diverse culture.</t>
    </r>
  </si>
  <si>
    <r>
      <t>B5</t>
    </r>
    <r>
      <rPr>
        <sz val="11"/>
        <color rgb="FF000000"/>
        <rFont val="Aptos Narrow"/>
        <scheme val="minor"/>
      </rPr>
      <t>: Seek learning and development opportunities.</t>
    </r>
  </si>
  <si>
    <r>
      <t>B6</t>
    </r>
    <r>
      <rPr>
        <sz val="11"/>
        <color rgb="FF000000"/>
        <rFont val="Aptos Narrow"/>
        <scheme val="minor"/>
      </rPr>
      <t>: Team-focus to meet team goals including, considering the wider build team.</t>
    </r>
  </si>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</sst>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b/>
      <sz val="11"/>
      <color theme="1"/>
      <name val="Aptos Narrow"/>
      <family val="2"/>
      <scheme val="minor"/>
    </font>
    <font>
      <sz val="11"/>
      <color theme="1"/>
      <name val="Aptos Narrow"/>
      <scheme val="minor"/>
    </font>
    <font>
      <b/>
      <sz val="11"/>
      <color theme="1"/>
      <name val="Aptos Narrow"/>
      <scheme val="minor"/>
    </font>
    <font>
      <sz val="11"/>
      <color rgb="FF000000"/>
      <name val="Aptos Narrow"/>
      <scheme val="minor"/>
    </font>
    <font>
      <b/>
      <sz val="11"/>
      <color rgb="FF000000"/>
      <name val="Aptos Narrow"/>
      <scheme val="minor"/>
    </font>
    <font>
      <sz val="10"/>
      <color rgb="FF000000"/>
      <name val="Aptos Narrow"/>
      <scheme val="minor"/>
    </font>
    <font>
      <b/>
      <sz val="11"/>
      <color rgb="FF0070C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75">
    <xf numFmtId="0" fontId="0" fillId="0" borderId="0" xfId="0"/>
    <xf numFmtId="0" fontId="0" fillId="0" borderId="0" xfId="0" applyAlignment="1">
      <alignment wrapText="1"/>
    </xf>
    <xf numFmtId="1" fontId="0" fillId="0" borderId="0" xfId="0" applyNumberFormat="1"/>
    <xf numFmtId="0" fontId="1" fillId="0" borderId="0" xfId="0" applyFont="1"/>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0" fillId="2" borderId="0" xfId="0" applyFill="1" applyAlignment="1">
      <alignment horizontal="center" vertical="center"/>
    </xf>
    <xf numFmtId="0" fontId="0" fillId="2" borderId="0" xfId="0" quotePrefix="1" applyFill="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1" fillId="5" borderId="0" xfId="0" applyFont="1" applyFill="1"/>
    <xf numFmtId="0" fontId="0" fillId="3" borderId="0" xfId="0" applyFill="1" applyAlignment="1">
      <alignment horizontal="center" vertical="center"/>
    </xf>
    <xf numFmtId="44" fontId="0" fillId="0" borderId="10" xfId="0" applyNumberFormat="1" applyBorder="1" applyAlignment="1">
      <alignment horizontal="center" vertical="center"/>
    </xf>
    <xf numFmtId="44" fontId="0" fillId="0" borderId="8" xfId="0" applyNumberFormat="1" applyBorder="1" applyAlignment="1">
      <alignment horizontal="center" vertical="center"/>
    </xf>
    <xf numFmtId="0" fontId="0" fillId="4" borderId="14" xfId="0" applyFill="1" applyBorder="1" applyAlignment="1">
      <alignment horizontal="center" vertical="center"/>
    </xf>
    <xf numFmtId="0" fontId="0" fillId="4" borderId="10" xfId="0" applyFill="1" applyBorder="1" applyAlignment="1">
      <alignment horizontal="center" vertical="center"/>
    </xf>
    <xf numFmtId="0" fontId="0" fillId="4" borderId="0" xfId="0" applyFill="1" applyAlignment="1">
      <alignment horizontal="center" vertical="center"/>
    </xf>
    <xf numFmtId="0" fontId="1" fillId="2" borderId="0" xfId="0" quotePrefix="1" applyFont="1" applyFill="1" applyAlignment="1">
      <alignment horizontal="center" vertical="center" wrapText="1"/>
    </xf>
    <xf numFmtId="0" fontId="3" fillId="2" borderId="0" xfId="0" applyFont="1" applyFill="1" applyAlignment="1">
      <alignment horizontal="left"/>
    </xf>
    <xf numFmtId="0" fontId="2" fillId="0" borderId="1" xfId="0" applyFont="1" applyBorder="1" applyAlignment="1">
      <alignment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2" borderId="3" xfId="0" applyFont="1" applyFill="1" applyBorder="1" applyAlignment="1">
      <alignment wrapText="1"/>
    </xf>
    <xf numFmtId="0" fontId="3" fillId="2" borderId="0" xfId="0" applyFont="1" applyFill="1" applyAlignment="1">
      <alignment horizontal="center" vertical="center" wrapText="1"/>
    </xf>
    <xf numFmtId="0" fontId="3" fillId="2" borderId="0" xfId="0" applyFont="1" applyFill="1" applyAlignment="1">
      <alignment wrapText="1"/>
    </xf>
    <xf numFmtId="164" fontId="3" fillId="2" borderId="0" xfId="0" applyNumberFormat="1" applyFont="1" applyFill="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44" fontId="0" fillId="0" borderId="19" xfId="0" applyNumberFormat="1" applyBorder="1" applyAlignment="1">
      <alignment horizontal="center" vertical="center"/>
    </xf>
    <xf numFmtId="0" fontId="3" fillId="2" borderId="6" xfId="0" applyFont="1" applyFill="1" applyBorder="1" applyAlignment="1">
      <alignment horizontal="center" vertical="center" wrapText="1"/>
    </xf>
    <xf numFmtId="0" fontId="2" fillId="0" borderId="1" xfId="0" applyFont="1" applyBorder="1" applyAlignment="1">
      <alignment horizontal="left" vertical="top" wrapText="1"/>
    </xf>
    <xf numFmtId="0" fontId="1" fillId="2" borderId="0" xfId="0" applyFont="1" applyFill="1" applyAlignment="1">
      <alignment wrapText="1"/>
    </xf>
    <xf numFmtId="0" fontId="7" fillId="0" borderId="4" xfId="0" applyFont="1" applyBorder="1" applyAlignment="1">
      <alignment vertical="center" wrapText="1"/>
    </xf>
    <xf numFmtId="0" fontId="1" fillId="2" borderId="0" xfId="0" applyFont="1" applyFill="1" applyAlignment="1">
      <alignment horizontal="right" wrapText="1"/>
    </xf>
    <xf numFmtId="0" fontId="0" fillId="0" borderId="0" xfId="0" applyAlignment="1">
      <alignment horizontal="left" vertical="center"/>
    </xf>
    <xf numFmtId="0" fontId="4" fillId="0" borderId="7" xfId="0" applyFont="1" applyBorder="1" applyAlignment="1">
      <alignment horizontal="center" vertical="center" wrapText="1"/>
    </xf>
    <xf numFmtId="0" fontId="2" fillId="0" borderId="0" xfId="0" applyFont="1" applyAlignment="1">
      <alignment horizontal="center" vertical="center" wrapText="1"/>
    </xf>
    <xf numFmtId="0" fontId="0" fillId="0" borderId="14" xfId="0" applyBorder="1" applyAlignment="1">
      <alignment horizontal="center" vertical="center"/>
    </xf>
    <xf numFmtId="0" fontId="1" fillId="2" borderId="12"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0" borderId="10" xfId="0" applyBorder="1" applyAlignment="1">
      <alignment horizontal="center"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left" wrapText="1"/>
    </xf>
    <xf numFmtId="0" fontId="3" fillId="2" borderId="4" xfId="0" applyFont="1" applyFill="1" applyBorder="1" applyAlignment="1">
      <alignment horizontal="left"/>
    </xf>
    <xf numFmtId="0" fontId="3" fillId="2" borderId="5" xfId="0" applyFont="1" applyFill="1" applyBorder="1" applyAlignment="1">
      <alignment horizontal="left"/>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1" fillId="2" borderId="10" xfId="0" applyFont="1" applyFill="1" applyBorder="1" applyAlignment="1">
      <alignment horizontal="left" vertical="center"/>
    </xf>
    <xf numFmtId="0" fontId="1" fillId="3" borderId="10" xfId="0" applyFont="1" applyFill="1" applyBorder="1" applyAlignment="1">
      <alignment horizontal="center" vertical="center"/>
    </xf>
    <xf numFmtId="0" fontId="1" fillId="4" borderId="10"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3" borderId="23" xfId="0" applyFont="1" applyFill="1" applyBorder="1" applyAlignment="1">
      <alignment horizontal="center" vertical="top" wrapText="1"/>
    </xf>
    <xf numFmtId="0" fontId="1" fillId="3" borderId="24" xfId="0" applyFont="1" applyFill="1" applyBorder="1" applyAlignment="1">
      <alignment horizontal="center" vertical="top" wrapText="1"/>
    </xf>
    <xf numFmtId="0" fontId="1" fillId="3" borderId="14" xfId="0" applyFont="1" applyFill="1" applyBorder="1" applyAlignment="1">
      <alignment horizontal="center" vertical="top"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1" fillId="4" borderId="23" xfId="0" applyFont="1" applyFill="1" applyBorder="1" applyAlignment="1">
      <alignment horizontal="center" vertical="top" wrapText="1"/>
    </xf>
    <xf numFmtId="0" fontId="1" fillId="4" borderId="24" xfId="0" applyFont="1" applyFill="1" applyBorder="1" applyAlignment="1">
      <alignment horizontal="center" vertical="top" wrapText="1"/>
    </xf>
    <xf numFmtId="0" fontId="1" fillId="4" borderId="14" xfId="0" applyFont="1" applyFill="1" applyBorder="1" applyAlignment="1">
      <alignment horizontal="center" vertical="top" wrapText="1"/>
    </xf>
    <xf numFmtId="0" fontId="1" fillId="4" borderId="23" xfId="0" applyFont="1" applyFill="1" applyBorder="1" applyAlignment="1">
      <alignment horizontal="center" vertical="center"/>
    </xf>
    <xf numFmtId="0" fontId="1" fillId="4"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5F5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sheetPr>
    <pageSetUpPr fitToPage="1"/>
  </sheetPr>
  <dimension ref="A1:G94"/>
  <sheetViews>
    <sheetView tabSelected="1" topLeftCell="A60" workbookViewId="0">
      <selection activeCell="A81" sqref="A81:A83"/>
    </sheetView>
  </sheetViews>
  <sheetFormatPr defaultColWidth="0" defaultRowHeight="15" zeroHeight="1"/>
  <cols>
    <col min="1" max="1" width="106.42578125" customWidth="1"/>
    <col min="2" max="7" width="17.140625" style="4" customWidth="1"/>
  </cols>
  <sheetData>
    <row r="1" spans="1:7">
      <c r="A1" s="15" t="s">
        <v>0</v>
      </c>
      <c r="B1" s="16"/>
      <c r="E1" s="16"/>
      <c r="F1" s="39" t="s">
        <v>1</v>
      </c>
      <c r="G1" s="39"/>
    </row>
    <row r="2" spans="1:7">
      <c r="A2" s="15" t="s">
        <v>2</v>
      </c>
      <c r="B2" s="16"/>
      <c r="E2" s="21"/>
      <c r="F2" s="39" t="s">
        <v>3</v>
      </c>
      <c r="G2" s="39"/>
    </row>
    <row r="3" spans="1:7" ht="15" customHeight="1">
      <c r="A3" s="15" t="s">
        <v>4</v>
      </c>
      <c r="B3" s="16">
        <v>3</v>
      </c>
      <c r="C3" s="4" t="str">
        <f>IF(OR(B3="", B3="less than 1", B3&lt;2), "", "Reduction required")</f>
        <v>Reduction required</v>
      </c>
    </row>
    <row r="4" spans="1:7">
      <c r="A4" s="15" t="s">
        <v>5</v>
      </c>
      <c r="B4" s="16"/>
    </row>
    <row r="5" spans="1:7">
      <c r="A5" s="15" t="s">
        <v>6</v>
      </c>
      <c r="B5" s="16"/>
    </row>
    <row r="6" spans="1:7">
      <c r="A6" s="3"/>
    </row>
    <row r="7" spans="1:7" ht="29.25">
      <c r="A7" s="36" t="s">
        <v>7</v>
      </c>
      <c r="B7" s="16"/>
      <c r="C7" s="5" t="str">
        <f>IF(B7="Yes","Reduction required","")</f>
        <v/>
      </c>
    </row>
    <row r="8" spans="1:7"/>
    <row r="9" spans="1:7" ht="166.5" customHeight="1">
      <c r="A9" s="40" t="s">
        <v>8</v>
      </c>
      <c r="B9" s="41"/>
      <c r="C9" s="41"/>
      <c r="D9" s="41"/>
      <c r="E9" s="41"/>
      <c r="F9" s="41"/>
      <c r="G9" s="41"/>
    </row>
    <row r="10" spans="1:7" ht="20.25" customHeight="1">
      <c r="A10" s="31"/>
      <c r="B10" s="32"/>
      <c r="C10" s="32"/>
      <c r="D10" s="32"/>
      <c r="E10" s="32"/>
      <c r="F10" s="32"/>
      <c r="G10" s="32"/>
    </row>
    <row r="11" spans="1:7" ht="30" customHeight="1">
      <c r="A11" s="37" t="s">
        <v>9</v>
      </c>
      <c r="B11" s="47" t="s">
        <v>10</v>
      </c>
      <c r="C11" s="48"/>
      <c r="D11" s="49"/>
      <c r="E11" s="47" t="s">
        <v>11</v>
      </c>
      <c r="F11" s="48"/>
      <c r="G11" s="49"/>
    </row>
    <row r="12" spans="1:7" ht="29.25">
      <c r="A12" s="23" t="s">
        <v>12</v>
      </c>
      <c r="B12" s="34" t="s">
        <v>13</v>
      </c>
      <c r="C12" s="34" t="s">
        <v>14</v>
      </c>
      <c r="D12" s="34" t="s">
        <v>15</v>
      </c>
      <c r="E12" s="34" t="s">
        <v>13</v>
      </c>
      <c r="F12" s="34" t="s">
        <v>14</v>
      </c>
      <c r="G12" s="34" t="s">
        <v>15</v>
      </c>
    </row>
    <row r="13" spans="1:7">
      <c r="A13" s="35" t="s">
        <v>16</v>
      </c>
      <c r="B13" s="25"/>
      <c r="C13" s="25"/>
      <c r="D13" s="25" t="s">
        <v>17</v>
      </c>
      <c r="E13" s="26">
        <f>B13</f>
        <v>0</v>
      </c>
      <c r="F13" s="26" t="s">
        <v>17</v>
      </c>
      <c r="G13" s="26">
        <v>0</v>
      </c>
    </row>
    <row r="14" spans="1:7">
      <c r="A14" s="35" t="s">
        <v>18</v>
      </c>
      <c r="B14" s="25"/>
      <c r="C14" s="25"/>
      <c r="D14" s="25"/>
      <c r="E14" s="26">
        <f t="shared" ref="E14:E73" si="0">B14</f>
        <v>0</v>
      </c>
      <c r="F14" s="26">
        <f t="shared" ref="F13:F34" si="1">C14</f>
        <v>0</v>
      </c>
      <c r="G14" s="26">
        <f t="shared" ref="G13:G34" si="2">D14</f>
        <v>0</v>
      </c>
    </row>
    <row r="15" spans="1:7" ht="29.25">
      <c r="A15" s="35" t="s">
        <v>19</v>
      </c>
      <c r="B15" s="25"/>
      <c r="C15" s="25"/>
      <c r="D15" s="25"/>
      <c r="E15" s="26">
        <f t="shared" si="0"/>
        <v>0</v>
      </c>
      <c r="F15" s="26">
        <f t="shared" si="1"/>
        <v>0</v>
      </c>
      <c r="G15" s="26">
        <f t="shared" si="2"/>
        <v>0</v>
      </c>
    </row>
    <row r="16" spans="1:7">
      <c r="A16" s="35" t="s">
        <v>20</v>
      </c>
      <c r="B16" s="25"/>
      <c r="C16" s="25"/>
      <c r="D16" s="25"/>
      <c r="E16" s="26">
        <f t="shared" si="0"/>
        <v>0</v>
      </c>
      <c r="F16" s="26">
        <f t="shared" si="1"/>
        <v>0</v>
      </c>
      <c r="G16" s="26">
        <f t="shared" si="2"/>
        <v>0</v>
      </c>
    </row>
    <row r="17" spans="1:7">
      <c r="A17" s="35" t="s">
        <v>21</v>
      </c>
      <c r="B17" s="25"/>
      <c r="C17" s="25"/>
      <c r="D17" s="25"/>
      <c r="E17" s="26">
        <f t="shared" si="0"/>
        <v>0</v>
      </c>
      <c r="F17" s="26">
        <f t="shared" si="1"/>
        <v>0</v>
      </c>
      <c r="G17" s="26">
        <f t="shared" si="2"/>
        <v>0</v>
      </c>
    </row>
    <row r="18" spans="1:7">
      <c r="A18" s="35" t="s">
        <v>22</v>
      </c>
      <c r="B18" s="25"/>
      <c r="C18" s="25"/>
      <c r="D18" s="25"/>
      <c r="E18" s="26">
        <f t="shared" si="0"/>
        <v>0</v>
      </c>
      <c r="F18" s="26">
        <f t="shared" si="1"/>
        <v>0</v>
      </c>
      <c r="G18" s="26">
        <f t="shared" si="2"/>
        <v>0</v>
      </c>
    </row>
    <row r="19" spans="1:7">
      <c r="A19" s="35" t="s">
        <v>23</v>
      </c>
      <c r="B19" s="25"/>
      <c r="C19" s="25"/>
      <c r="D19" s="25"/>
      <c r="E19" s="26">
        <f t="shared" si="0"/>
        <v>0</v>
      </c>
      <c r="F19" s="26">
        <f t="shared" si="1"/>
        <v>0</v>
      </c>
      <c r="G19" s="26">
        <f t="shared" si="2"/>
        <v>0</v>
      </c>
    </row>
    <row r="20" spans="1:7">
      <c r="A20" s="35" t="s">
        <v>24</v>
      </c>
      <c r="B20" s="25"/>
      <c r="C20" s="25"/>
      <c r="D20" s="25"/>
      <c r="E20" s="26">
        <f t="shared" si="0"/>
        <v>0</v>
      </c>
      <c r="F20" s="26">
        <f t="shared" si="1"/>
        <v>0</v>
      </c>
      <c r="G20" s="26">
        <f t="shared" si="2"/>
        <v>0</v>
      </c>
    </row>
    <row r="21" spans="1:7">
      <c r="A21" s="35" t="s">
        <v>25</v>
      </c>
      <c r="B21" s="25"/>
      <c r="C21" s="25"/>
      <c r="D21" s="25"/>
      <c r="E21" s="26">
        <f t="shared" si="0"/>
        <v>0</v>
      </c>
      <c r="F21" s="26">
        <f t="shared" si="1"/>
        <v>0</v>
      </c>
      <c r="G21" s="26">
        <f t="shared" si="2"/>
        <v>0</v>
      </c>
    </row>
    <row r="22" spans="1:7">
      <c r="A22" s="35" t="s">
        <v>26</v>
      </c>
      <c r="B22" s="25"/>
      <c r="C22" s="25"/>
      <c r="D22" s="25"/>
      <c r="E22" s="26">
        <f t="shared" si="0"/>
        <v>0</v>
      </c>
      <c r="F22" s="26">
        <f t="shared" si="1"/>
        <v>0</v>
      </c>
      <c r="G22" s="26">
        <f t="shared" si="2"/>
        <v>0</v>
      </c>
    </row>
    <row r="23" spans="1:7" ht="43.5">
      <c r="A23" s="35" t="s">
        <v>27</v>
      </c>
      <c r="B23" s="25"/>
      <c r="C23" s="25"/>
      <c r="D23" s="25"/>
      <c r="E23" s="26">
        <f t="shared" si="0"/>
        <v>0</v>
      </c>
      <c r="F23" s="26">
        <f t="shared" si="1"/>
        <v>0</v>
      </c>
      <c r="G23" s="26">
        <f t="shared" si="2"/>
        <v>0</v>
      </c>
    </row>
    <row r="24" spans="1:7">
      <c r="A24" s="35" t="s">
        <v>28</v>
      </c>
      <c r="B24" s="25"/>
      <c r="C24" s="25"/>
      <c r="D24" s="25"/>
      <c r="E24" s="26">
        <f t="shared" si="0"/>
        <v>0</v>
      </c>
      <c r="F24" s="26">
        <f t="shared" si="1"/>
        <v>0</v>
      </c>
      <c r="G24" s="26">
        <f t="shared" si="2"/>
        <v>0</v>
      </c>
    </row>
    <row r="25" spans="1:7">
      <c r="A25" s="35" t="s">
        <v>29</v>
      </c>
      <c r="B25" s="25"/>
      <c r="C25" s="25"/>
      <c r="D25" s="25"/>
      <c r="E25" s="26">
        <f t="shared" si="0"/>
        <v>0</v>
      </c>
      <c r="F25" s="26">
        <f t="shared" si="1"/>
        <v>0</v>
      </c>
      <c r="G25" s="26">
        <f t="shared" si="2"/>
        <v>0</v>
      </c>
    </row>
    <row r="26" spans="1:7">
      <c r="A26" s="35" t="s">
        <v>30</v>
      </c>
      <c r="B26" s="25"/>
      <c r="C26" s="25"/>
      <c r="D26" s="25"/>
      <c r="E26" s="26">
        <f t="shared" si="0"/>
        <v>0</v>
      </c>
      <c r="F26" s="26">
        <f t="shared" si="1"/>
        <v>0</v>
      </c>
      <c r="G26" s="26">
        <f t="shared" si="2"/>
        <v>0</v>
      </c>
    </row>
    <row r="27" spans="1:7">
      <c r="A27" s="35" t="s">
        <v>31</v>
      </c>
      <c r="B27" s="25"/>
      <c r="C27" s="25"/>
      <c r="D27" s="25"/>
      <c r="E27" s="26">
        <f t="shared" si="0"/>
        <v>0</v>
      </c>
      <c r="F27" s="26">
        <f t="shared" si="1"/>
        <v>0</v>
      </c>
      <c r="G27" s="26">
        <f t="shared" si="2"/>
        <v>0</v>
      </c>
    </row>
    <row r="28" spans="1:7">
      <c r="A28" s="35" t="s">
        <v>32</v>
      </c>
      <c r="B28" s="25"/>
      <c r="C28" s="25"/>
      <c r="D28" s="25"/>
      <c r="E28" s="26">
        <f t="shared" si="0"/>
        <v>0</v>
      </c>
      <c r="F28" s="26">
        <f t="shared" si="1"/>
        <v>0</v>
      </c>
      <c r="G28" s="26">
        <f t="shared" si="2"/>
        <v>0</v>
      </c>
    </row>
    <row r="29" spans="1:7">
      <c r="A29" s="35" t="s">
        <v>33</v>
      </c>
      <c r="B29" s="25"/>
      <c r="C29" s="25"/>
      <c r="D29" s="25"/>
      <c r="E29" s="26">
        <f t="shared" si="0"/>
        <v>0</v>
      </c>
      <c r="F29" s="26">
        <f t="shared" si="1"/>
        <v>0</v>
      </c>
      <c r="G29" s="26">
        <f t="shared" si="2"/>
        <v>0</v>
      </c>
    </row>
    <row r="30" spans="1:7">
      <c r="A30" s="35" t="s">
        <v>34</v>
      </c>
      <c r="B30" s="25"/>
      <c r="C30" s="25"/>
      <c r="D30" s="25"/>
      <c r="E30" s="26">
        <f t="shared" si="0"/>
        <v>0</v>
      </c>
      <c r="F30" s="26">
        <f t="shared" si="1"/>
        <v>0</v>
      </c>
      <c r="G30" s="26">
        <f t="shared" si="2"/>
        <v>0</v>
      </c>
    </row>
    <row r="31" spans="1:7">
      <c r="A31" s="35" t="s">
        <v>35</v>
      </c>
      <c r="B31" s="25"/>
      <c r="C31" s="25"/>
      <c r="D31" s="25"/>
      <c r="E31" s="26">
        <f t="shared" si="0"/>
        <v>0</v>
      </c>
      <c r="F31" s="26">
        <f t="shared" si="1"/>
        <v>0</v>
      </c>
      <c r="G31" s="26">
        <f t="shared" si="2"/>
        <v>0</v>
      </c>
    </row>
    <row r="32" spans="1:7">
      <c r="A32" s="35" t="s">
        <v>36</v>
      </c>
      <c r="B32" s="25"/>
      <c r="C32" s="25"/>
      <c r="D32" s="25"/>
      <c r="E32" s="26">
        <f t="shared" si="0"/>
        <v>0</v>
      </c>
      <c r="F32" s="26">
        <f t="shared" si="1"/>
        <v>0</v>
      </c>
      <c r="G32" s="26">
        <f t="shared" si="2"/>
        <v>0</v>
      </c>
    </row>
    <row r="33" spans="1:7">
      <c r="A33" s="35" t="s">
        <v>37</v>
      </c>
      <c r="B33" s="25"/>
      <c r="C33" s="25"/>
      <c r="D33" s="25"/>
      <c r="E33" s="26">
        <f t="shared" si="0"/>
        <v>0</v>
      </c>
      <c r="F33" s="26">
        <f t="shared" si="1"/>
        <v>0</v>
      </c>
      <c r="G33" s="26">
        <f t="shared" si="2"/>
        <v>0</v>
      </c>
    </row>
    <row r="34" spans="1:7">
      <c r="A34" s="35" t="s">
        <v>38</v>
      </c>
      <c r="B34" s="25"/>
      <c r="C34" s="25"/>
      <c r="D34" s="25"/>
      <c r="E34" s="26">
        <f t="shared" si="0"/>
        <v>0</v>
      </c>
      <c r="F34" s="26">
        <f t="shared" si="1"/>
        <v>0</v>
      </c>
      <c r="G34" s="26">
        <f t="shared" si="2"/>
        <v>0</v>
      </c>
    </row>
    <row r="35" spans="1:7">
      <c r="A35" s="50" t="s">
        <v>39</v>
      </c>
      <c r="B35" s="50"/>
      <c r="C35" s="50"/>
      <c r="D35" s="50"/>
      <c r="E35" s="50"/>
      <c r="F35" s="50"/>
      <c r="G35" s="50"/>
    </row>
    <row r="36" spans="1:7" ht="64.5" customHeight="1">
      <c r="A36" s="35" t="s">
        <v>40</v>
      </c>
      <c r="B36" s="25"/>
      <c r="C36" s="25"/>
      <c r="D36" s="25"/>
      <c r="E36" s="26">
        <f t="shared" si="0"/>
        <v>0</v>
      </c>
      <c r="F36" s="26">
        <f t="shared" ref="F36:F66" si="3">C36</f>
        <v>0</v>
      </c>
      <c r="G36" s="26">
        <f t="shared" ref="G36:G66" si="4">D36</f>
        <v>0</v>
      </c>
    </row>
    <row r="37" spans="1:7">
      <c r="A37" s="35" t="s">
        <v>41</v>
      </c>
      <c r="B37" s="25"/>
      <c r="C37" s="25"/>
      <c r="D37" s="25"/>
      <c r="E37" s="26">
        <f t="shared" si="0"/>
        <v>0</v>
      </c>
      <c r="F37" s="26">
        <f t="shared" si="3"/>
        <v>0</v>
      </c>
      <c r="G37" s="26">
        <f t="shared" si="4"/>
        <v>0</v>
      </c>
    </row>
    <row r="38" spans="1:7" ht="29.25">
      <c r="A38" s="35" t="s">
        <v>42</v>
      </c>
      <c r="B38" s="25"/>
      <c r="C38" s="25"/>
      <c r="D38" s="25"/>
      <c r="E38" s="26">
        <f t="shared" si="0"/>
        <v>0</v>
      </c>
      <c r="F38" s="26">
        <f t="shared" si="3"/>
        <v>0</v>
      </c>
      <c r="G38" s="26">
        <f t="shared" si="4"/>
        <v>0</v>
      </c>
    </row>
    <row r="39" spans="1:7" ht="29.25">
      <c r="A39" s="35" t="s">
        <v>43</v>
      </c>
      <c r="B39" s="25"/>
      <c r="C39" s="25"/>
      <c r="D39" s="25"/>
      <c r="E39" s="26">
        <f t="shared" si="0"/>
        <v>0</v>
      </c>
      <c r="F39" s="26">
        <f t="shared" si="3"/>
        <v>0</v>
      </c>
      <c r="G39" s="26">
        <f t="shared" si="4"/>
        <v>0</v>
      </c>
    </row>
    <row r="40" spans="1:7" ht="29.25">
      <c r="A40" s="35" t="s">
        <v>44</v>
      </c>
      <c r="B40" s="25"/>
      <c r="C40" s="25"/>
      <c r="D40" s="25"/>
      <c r="E40" s="26">
        <f t="shared" si="0"/>
        <v>0</v>
      </c>
      <c r="F40" s="26">
        <f t="shared" si="3"/>
        <v>0</v>
      </c>
      <c r="G40" s="26">
        <f t="shared" si="4"/>
        <v>0</v>
      </c>
    </row>
    <row r="41" spans="1:7" ht="29.25">
      <c r="A41" s="35" t="s">
        <v>45</v>
      </c>
      <c r="B41" s="25"/>
      <c r="C41" s="25"/>
      <c r="D41" s="25"/>
      <c r="E41" s="26">
        <f t="shared" si="0"/>
        <v>0</v>
      </c>
      <c r="F41" s="26">
        <f t="shared" si="3"/>
        <v>0</v>
      </c>
      <c r="G41" s="26">
        <f t="shared" si="4"/>
        <v>0</v>
      </c>
    </row>
    <row r="42" spans="1:7" ht="29.25">
      <c r="A42" s="35" t="s">
        <v>46</v>
      </c>
      <c r="B42" s="25"/>
      <c r="C42" s="25"/>
      <c r="D42" s="25"/>
      <c r="E42" s="26">
        <f t="shared" si="0"/>
        <v>0</v>
      </c>
      <c r="F42" s="26">
        <f t="shared" si="3"/>
        <v>0</v>
      </c>
      <c r="G42" s="26">
        <f t="shared" si="4"/>
        <v>0</v>
      </c>
    </row>
    <row r="43" spans="1:7" ht="29.25">
      <c r="A43" s="35" t="s">
        <v>47</v>
      </c>
      <c r="B43" s="25"/>
      <c r="C43" s="25"/>
      <c r="D43" s="25"/>
      <c r="E43" s="26">
        <f t="shared" si="0"/>
        <v>0</v>
      </c>
      <c r="F43" s="26">
        <f t="shared" si="3"/>
        <v>0</v>
      </c>
      <c r="G43" s="26">
        <f t="shared" si="4"/>
        <v>0</v>
      </c>
    </row>
    <row r="44" spans="1:7" ht="29.25">
      <c r="A44" s="35" t="s">
        <v>48</v>
      </c>
      <c r="B44" s="25"/>
      <c r="C44" s="25"/>
      <c r="D44" s="25"/>
      <c r="E44" s="26">
        <f t="shared" si="0"/>
        <v>0</v>
      </c>
      <c r="F44" s="26">
        <f t="shared" si="3"/>
        <v>0</v>
      </c>
      <c r="G44" s="26">
        <f t="shared" si="4"/>
        <v>0</v>
      </c>
    </row>
    <row r="45" spans="1:7">
      <c r="A45" s="35" t="s">
        <v>49</v>
      </c>
      <c r="B45" s="25"/>
      <c r="C45" s="25"/>
      <c r="D45" s="25"/>
      <c r="E45" s="26">
        <f t="shared" si="0"/>
        <v>0</v>
      </c>
      <c r="F45" s="26">
        <f t="shared" si="3"/>
        <v>0</v>
      </c>
      <c r="G45" s="26">
        <f t="shared" si="4"/>
        <v>0</v>
      </c>
    </row>
    <row r="46" spans="1:7">
      <c r="A46" s="35" t="s">
        <v>50</v>
      </c>
      <c r="B46" s="25"/>
      <c r="C46" s="25"/>
      <c r="D46" s="25"/>
      <c r="E46" s="26">
        <f t="shared" si="0"/>
        <v>0</v>
      </c>
      <c r="F46" s="26">
        <f t="shared" si="3"/>
        <v>0</v>
      </c>
      <c r="G46" s="26">
        <f t="shared" si="4"/>
        <v>0</v>
      </c>
    </row>
    <row r="47" spans="1:7" ht="29.25">
      <c r="A47" s="35" t="s">
        <v>51</v>
      </c>
      <c r="B47" s="25"/>
      <c r="C47" s="25"/>
      <c r="D47" s="25"/>
      <c r="E47" s="26">
        <f t="shared" si="0"/>
        <v>0</v>
      </c>
      <c r="F47" s="26">
        <f t="shared" si="3"/>
        <v>0</v>
      </c>
      <c r="G47" s="26">
        <f t="shared" si="4"/>
        <v>0</v>
      </c>
    </row>
    <row r="48" spans="1:7" ht="29.25">
      <c r="A48" s="35" t="s">
        <v>52</v>
      </c>
      <c r="B48" s="25"/>
      <c r="C48" s="25"/>
      <c r="D48" s="25"/>
      <c r="E48" s="26">
        <f t="shared" si="0"/>
        <v>0</v>
      </c>
      <c r="F48" s="26">
        <f t="shared" si="3"/>
        <v>0</v>
      </c>
      <c r="G48" s="26">
        <f t="shared" si="4"/>
        <v>0</v>
      </c>
    </row>
    <row r="49" spans="1:7">
      <c r="A49" s="35" t="s">
        <v>53</v>
      </c>
      <c r="B49" s="25"/>
      <c r="C49" s="25"/>
      <c r="D49" s="25"/>
      <c r="E49" s="26">
        <f t="shared" si="0"/>
        <v>0</v>
      </c>
      <c r="F49" s="26">
        <f t="shared" si="3"/>
        <v>0</v>
      </c>
      <c r="G49" s="26">
        <f t="shared" si="4"/>
        <v>0</v>
      </c>
    </row>
    <row r="50" spans="1:7">
      <c r="A50" s="35" t="s">
        <v>54</v>
      </c>
      <c r="B50" s="25"/>
      <c r="C50" s="25"/>
      <c r="D50" s="25"/>
      <c r="E50" s="26">
        <f t="shared" si="0"/>
        <v>0</v>
      </c>
      <c r="F50" s="26">
        <f t="shared" si="3"/>
        <v>0</v>
      </c>
      <c r="G50" s="26">
        <f t="shared" si="4"/>
        <v>0</v>
      </c>
    </row>
    <row r="51" spans="1:7">
      <c r="A51" s="35" t="s">
        <v>55</v>
      </c>
      <c r="B51" s="25"/>
      <c r="C51" s="25"/>
      <c r="D51" s="25"/>
      <c r="E51" s="26">
        <f t="shared" si="0"/>
        <v>0</v>
      </c>
      <c r="F51" s="26">
        <f t="shared" si="3"/>
        <v>0</v>
      </c>
      <c r="G51" s="26">
        <f t="shared" si="4"/>
        <v>0</v>
      </c>
    </row>
    <row r="52" spans="1:7">
      <c r="A52" s="35" t="s">
        <v>56</v>
      </c>
      <c r="B52" s="25"/>
      <c r="C52" s="25"/>
      <c r="D52" s="25"/>
      <c r="E52" s="26">
        <f t="shared" si="0"/>
        <v>0</v>
      </c>
      <c r="F52" s="26">
        <f t="shared" si="3"/>
        <v>0</v>
      </c>
      <c r="G52" s="26">
        <f t="shared" si="4"/>
        <v>0</v>
      </c>
    </row>
    <row r="53" spans="1:7">
      <c r="A53" s="35" t="s">
        <v>57</v>
      </c>
      <c r="B53" s="25"/>
      <c r="C53" s="25"/>
      <c r="D53" s="25"/>
      <c r="E53" s="26">
        <f t="shared" si="0"/>
        <v>0</v>
      </c>
      <c r="F53" s="26">
        <f t="shared" si="3"/>
        <v>0</v>
      </c>
      <c r="G53" s="26">
        <f t="shared" si="4"/>
        <v>0</v>
      </c>
    </row>
    <row r="54" spans="1:7">
      <c r="A54" s="35" t="s">
        <v>58</v>
      </c>
      <c r="B54" s="25"/>
      <c r="C54" s="25"/>
      <c r="D54" s="25"/>
      <c r="E54" s="26">
        <f t="shared" si="0"/>
        <v>0</v>
      </c>
      <c r="F54" s="26">
        <f t="shared" si="3"/>
        <v>0</v>
      </c>
      <c r="G54" s="26">
        <f t="shared" si="4"/>
        <v>0</v>
      </c>
    </row>
    <row r="55" spans="1:7">
      <c r="A55" s="35" t="s">
        <v>59</v>
      </c>
      <c r="B55" s="25"/>
      <c r="C55" s="25"/>
      <c r="D55" s="25"/>
      <c r="E55" s="26">
        <f t="shared" si="0"/>
        <v>0</v>
      </c>
      <c r="F55" s="26">
        <f t="shared" si="3"/>
        <v>0</v>
      </c>
      <c r="G55" s="26">
        <f t="shared" si="4"/>
        <v>0</v>
      </c>
    </row>
    <row r="56" spans="1:7">
      <c r="A56" s="35" t="s">
        <v>60</v>
      </c>
      <c r="B56" s="25"/>
      <c r="C56" s="25"/>
      <c r="D56" s="25"/>
      <c r="E56" s="26">
        <f t="shared" si="0"/>
        <v>0</v>
      </c>
      <c r="F56" s="26">
        <f t="shared" si="3"/>
        <v>0</v>
      </c>
      <c r="G56" s="26">
        <f t="shared" si="4"/>
        <v>0</v>
      </c>
    </row>
    <row r="57" spans="1:7" ht="29.25">
      <c r="A57" s="35" t="s">
        <v>61</v>
      </c>
      <c r="B57" s="25"/>
      <c r="C57" s="25"/>
      <c r="D57" s="25"/>
      <c r="E57" s="26">
        <f t="shared" si="0"/>
        <v>0</v>
      </c>
      <c r="F57" s="26">
        <f t="shared" si="3"/>
        <v>0</v>
      </c>
      <c r="G57" s="26">
        <f t="shared" si="4"/>
        <v>0</v>
      </c>
    </row>
    <row r="58" spans="1:7">
      <c r="A58" s="35" t="s">
        <v>62</v>
      </c>
      <c r="B58" s="25"/>
      <c r="C58" s="25"/>
      <c r="D58" s="25"/>
      <c r="E58" s="26">
        <f t="shared" si="0"/>
        <v>0</v>
      </c>
      <c r="F58" s="26">
        <f t="shared" si="3"/>
        <v>0</v>
      </c>
      <c r="G58" s="26">
        <f t="shared" si="4"/>
        <v>0</v>
      </c>
    </row>
    <row r="59" spans="1:7">
      <c r="A59" s="35" t="s">
        <v>63</v>
      </c>
      <c r="B59" s="25"/>
      <c r="C59" s="25"/>
      <c r="D59" s="25"/>
      <c r="E59" s="26">
        <f t="shared" si="0"/>
        <v>0</v>
      </c>
      <c r="F59" s="26">
        <f t="shared" si="3"/>
        <v>0</v>
      </c>
      <c r="G59" s="26">
        <f t="shared" si="4"/>
        <v>0</v>
      </c>
    </row>
    <row r="60" spans="1:7">
      <c r="A60" s="35" t="s">
        <v>64</v>
      </c>
      <c r="B60" s="25"/>
      <c r="C60" s="25"/>
      <c r="D60" s="25"/>
      <c r="E60" s="26">
        <f t="shared" si="0"/>
        <v>0</v>
      </c>
      <c r="F60" s="26">
        <f t="shared" si="3"/>
        <v>0</v>
      </c>
      <c r="G60" s="26">
        <f t="shared" si="4"/>
        <v>0</v>
      </c>
    </row>
    <row r="61" spans="1:7">
      <c r="A61" s="35" t="s">
        <v>65</v>
      </c>
      <c r="B61" s="25"/>
      <c r="C61" s="25"/>
      <c r="D61" s="25"/>
      <c r="E61" s="26">
        <f t="shared" si="0"/>
        <v>0</v>
      </c>
      <c r="F61" s="26">
        <f t="shared" si="3"/>
        <v>0</v>
      </c>
      <c r="G61" s="26">
        <f t="shared" si="4"/>
        <v>0</v>
      </c>
    </row>
    <row r="62" spans="1:7">
      <c r="A62" s="35" t="s">
        <v>66</v>
      </c>
      <c r="B62" s="25"/>
      <c r="C62" s="25"/>
      <c r="D62" s="25"/>
      <c r="E62" s="26">
        <f t="shared" si="0"/>
        <v>0</v>
      </c>
      <c r="F62" s="26">
        <f t="shared" si="3"/>
        <v>0</v>
      </c>
      <c r="G62" s="26">
        <f t="shared" si="4"/>
        <v>0</v>
      </c>
    </row>
    <row r="63" spans="1:7">
      <c r="A63" s="35" t="s">
        <v>67</v>
      </c>
      <c r="B63" s="25"/>
      <c r="C63" s="25"/>
      <c r="D63" s="25"/>
      <c r="E63" s="26">
        <f t="shared" si="0"/>
        <v>0</v>
      </c>
      <c r="F63" s="26">
        <f t="shared" si="3"/>
        <v>0</v>
      </c>
      <c r="G63" s="26">
        <f t="shared" si="4"/>
        <v>0</v>
      </c>
    </row>
    <row r="64" spans="1:7">
      <c r="A64" s="35" t="s">
        <v>68</v>
      </c>
      <c r="B64" s="25"/>
      <c r="C64" s="25"/>
      <c r="D64" s="25"/>
      <c r="E64" s="26">
        <f t="shared" si="0"/>
        <v>0</v>
      </c>
      <c r="F64" s="26">
        <f t="shared" si="3"/>
        <v>0</v>
      </c>
      <c r="G64" s="26">
        <f t="shared" si="4"/>
        <v>0</v>
      </c>
    </row>
    <row r="65" spans="1:7">
      <c r="A65" s="35" t="s">
        <v>69</v>
      </c>
      <c r="B65" s="25"/>
      <c r="C65" s="25"/>
      <c r="D65" s="25"/>
      <c r="E65" s="26">
        <f t="shared" si="0"/>
        <v>0</v>
      </c>
      <c r="F65" s="26">
        <f t="shared" si="3"/>
        <v>0</v>
      </c>
      <c r="G65" s="26">
        <f t="shared" si="4"/>
        <v>0</v>
      </c>
    </row>
    <row r="66" spans="1:7">
      <c r="A66" s="35" t="s">
        <v>70</v>
      </c>
      <c r="B66" s="25"/>
      <c r="C66" s="25"/>
      <c r="D66" s="25"/>
      <c r="E66" s="26">
        <f t="shared" si="0"/>
        <v>0</v>
      </c>
      <c r="F66" s="26">
        <f t="shared" si="3"/>
        <v>0</v>
      </c>
      <c r="G66" s="26">
        <f t="shared" si="4"/>
        <v>0</v>
      </c>
    </row>
    <row r="67" spans="1:7">
      <c r="A67" s="51" t="s">
        <v>71</v>
      </c>
      <c r="B67" s="52"/>
      <c r="C67" s="52"/>
      <c r="D67" s="52"/>
      <c r="E67" s="52"/>
      <c r="F67" s="52"/>
      <c r="G67" s="52"/>
    </row>
    <row r="68" spans="1:7">
      <c r="A68" s="24" t="s">
        <v>72</v>
      </c>
      <c r="B68" s="25"/>
      <c r="C68" s="25"/>
      <c r="D68" s="25"/>
      <c r="E68" s="26">
        <f t="shared" si="0"/>
        <v>0</v>
      </c>
      <c r="F68" s="26">
        <f t="shared" ref="F68:F73" si="5">C68</f>
        <v>0</v>
      </c>
      <c r="G68" s="26">
        <f t="shared" ref="G68:G73" si="6">D68</f>
        <v>0</v>
      </c>
    </row>
    <row r="69" spans="1:7">
      <c r="A69" s="24" t="s">
        <v>73</v>
      </c>
      <c r="B69" s="25"/>
      <c r="C69" s="25"/>
      <c r="D69" s="25"/>
      <c r="E69" s="26">
        <f t="shared" si="0"/>
        <v>0</v>
      </c>
      <c r="F69" s="26">
        <f t="shared" si="5"/>
        <v>0</v>
      </c>
      <c r="G69" s="26">
        <f t="shared" si="6"/>
        <v>0</v>
      </c>
    </row>
    <row r="70" spans="1:7">
      <c r="A70" s="24" t="s">
        <v>74</v>
      </c>
      <c r="B70" s="25"/>
      <c r="C70" s="25"/>
      <c r="D70" s="25"/>
      <c r="E70" s="26">
        <f t="shared" si="0"/>
        <v>0</v>
      </c>
      <c r="F70" s="26">
        <f t="shared" si="5"/>
        <v>0</v>
      </c>
      <c r="G70" s="26">
        <f t="shared" si="6"/>
        <v>0</v>
      </c>
    </row>
    <row r="71" spans="1:7">
      <c r="A71" s="24" t="s">
        <v>75</v>
      </c>
      <c r="B71" s="25"/>
      <c r="C71" s="25"/>
      <c r="D71" s="25"/>
      <c r="E71" s="26">
        <f t="shared" si="0"/>
        <v>0</v>
      </c>
      <c r="F71" s="26">
        <f t="shared" si="5"/>
        <v>0</v>
      </c>
      <c r="G71" s="26">
        <f t="shared" si="6"/>
        <v>0</v>
      </c>
    </row>
    <row r="72" spans="1:7">
      <c r="A72" s="24" t="s">
        <v>76</v>
      </c>
      <c r="B72" s="25"/>
      <c r="C72" s="25"/>
      <c r="D72" s="25"/>
      <c r="E72" s="26">
        <f t="shared" si="0"/>
        <v>0</v>
      </c>
      <c r="F72" s="26">
        <f t="shared" si="5"/>
        <v>0</v>
      </c>
      <c r="G72" s="26">
        <f t="shared" si="6"/>
        <v>0</v>
      </c>
    </row>
    <row r="73" spans="1:7">
      <c r="A73" s="24" t="s">
        <v>77</v>
      </c>
      <c r="B73" s="25"/>
      <c r="C73" s="25"/>
      <c r="D73" s="25"/>
      <c r="E73" s="26">
        <f t="shared" si="0"/>
        <v>0</v>
      </c>
      <c r="F73" s="26">
        <f t="shared" si="5"/>
        <v>0</v>
      </c>
      <c r="G73" s="26">
        <f t="shared" si="6"/>
        <v>0</v>
      </c>
    </row>
    <row r="74" spans="1:7">
      <c r="A74" s="27" t="s">
        <v>78</v>
      </c>
      <c r="B74" s="28">
        <f>COUNTIF(B$13:B$34, "yes") + COUNTIF(B$36:B$66, "yes") + COUNTIF(B$68:B$73, "yes")</f>
        <v>0</v>
      </c>
      <c r="C74" s="28">
        <f>COUNTIF(C$13:C$34, "yes") + COUNTIF(C$36:C$66, "yes") + COUNTIF(C$68:C$73, "yes")</f>
        <v>0</v>
      </c>
      <c r="D74" s="28">
        <f>COUNTIF(D$13:D$34, "yes") + COUNTIF(D$36:D$66, "yes") + COUNTIF(D$68:D$73, "yes")</f>
        <v>1</v>
      </c>
      <c r="E74" s="28">
        <f>COUNTIF(B$13:E$34, "yes") + COUNTIF(E$36:E$66, "yes") + COUNTIF(E$68:E$73, "yes")</f>
        <v>1</v>
      </c>
      <c r="F74" s="28">
        <f>COUNTIF(F$13:F$34, "yes") + COUNTIF(F$36:F$66, "yes") + COUNTIF(F$68:F$73, "yes")</f>
        <v>1</v>
      </c>
      <c r="G74" s="28">
        <f>COUNTIF(G$13:G$34, "yes") + COUNTIF(G$36:G$66, "yes") + COUNTIF(G$68:G$73, "yes")</f>
        <v>0</v>
      </c>
    </row>
    <row r="75" spans="1:7">
      <c r="A75" s="29" t="s">
        <v>79</v>
      </c>
      <c r="B75" s="30">
        <f>B74/($B$74+$C$74+$D$74)</f>
        <v>0</v>
      </c>
      <c r="C75" s="30">
        <f t="shared" ref="C75:G75" si="7">C74/($B$74+$C$74+$D$74)</f>
        <v>0</v>
      </c>
      <c r="D75" s="30">
        <f t="shared" si="7"/>
        <v>1</v>
      </c>
      <c r="E75" s="30">
        <f t="shared" si="7"/>
        <v>1</v>
      </c>
      <c r="F75" s="30">
        <f t="shared" si="7"/>
        <v>1</v>
      </c>
      <c r="G75" s="30">
        <f t="shared" si="7"/>
        <v>0</v>
      </c>
    </row>
    <row r="76" spans="1:7">
      <c r="B76" s="6"/>
      <c r="C76" s="6"/>
      <c r="D76" s="6"/>
      <c r="E76" s="6"/>
      <c r="F76" s="6"/>
      <c r="G76" s="6"/>
    </row>
    <row r="77" spans="1:7">
      <c r="A77" s="38" t="s">
        <v>80</v>
      </c>
      <c r="B77" s="7"/>
      <c r="C77" s="7"/>
      <c r="D77" s="7"/>
      <c r="E77" s="22" t="str">
        <f>IF(E75&gt;=10%, "Reduction required", "No reduction required")</f>
        <v>Reduction required</v>
      </c>
      <c r="F77" s="22" t="str">
        <f>IF(F75&gt;=20%, "Reduction required", "No reduction required")</f>
        <v>Reduction required</v>
      </c>
      <c r="G77" s="8"/>
    </row>
    <row r="78" spans="1:7">
      <c r="A78" s="1"/>
    </row>
    <row r="79" spans="1:7" ht="17.25" customHeight="1">
      <c r="A79" s="53" t="s">
        <v>81</v>
      </c>
      <c r="B79" s="43" t="s">
        <v>82</v>
      </c>
      <c r="C79" s="44"/>
      <c r="D79" s="44"/>
      <c r="E79" s="44"/>
      <c r="F79" s="44"/>
      <c r="G79" s="45"/>
    </row>
    <row r="80" spans="1:7" ht="15" customHeight="1">
      <c r="A80" s="54"/>
      <c r="B80" s="64" t="s">
        <v>83</v>
      </c>
      <c r="C80" s="65"/>
      <c r="D80" s="65"/>
      <c r="E80" s="65"/>
      <c r="F80" s="65"/>
      <c r="G80" s="66"/>
    </row>
    <row r="81" spans="1:7">
      <c r="A81" s="61"/>
      <c r="B81" s="67"/>
      <c r="C81" s="68"/>
      <c r="D81" s="68"/>
      <c r="E81" s="68"/>
      <c r="F81" s="68"/>
      <c r="G81" s="69"/>
    </row>
    <row r="82" spans="1:7">
      <c r="A82" s="62"/>
      <c r="B82" s="9"/>
      <c r="G82" s="14"/>
    </row>
    <row r="83" spans="1:7">
      <c r="A83" s="63"/>
      <c r="B83" s="46" t="s">
        <v>84</v>
      </c>
      <c r="C83" s="46"/>
      <c r="D83" s="10">
        <f>ROUNDUP(24*4.3,0)</f>
        <v>104</v>
      </c>
      <c r="F83" s="10" t="s">
        <v>85</v>
      </c>
      <c r="G83" s="17">
        <v>13000</v>
      </c>
    </row>
    <row r="84" spans="1:7" ht="16.5" customHeight="1">
      <c r="A84" s="55" t="s">
        <v>86</v>
      </c>
      <c r="B84" s="46" t="s">
        <v>87</v>
      </c>
      <c r="C84" s="46"/>
      <c r="D84" s="10">
        <v>578</v>
      </c>
      <c r="F84" s="10" t="s">
        <v>88</v>
      </c>
      <c r="G84" s="17">
        <f>ROUNDDOWN((G83-(G83*50%))*(D86/D84),0)</f>
        <v>202</v>
      </c>
    </row>
    <row r="85" spans="1:7">
      <c r="A85" s="54"/>
      <c r="B85" s="42" t="s">
        <v>89</v>
      </c>
      <c r="C85" s="42"/>
      <c r="D85" s="19">
        <v>3</v>
      </c>
      <c r="G85" s="18"/>
    </row>
    <row r="86" spans="1:7">
      <c r="A86" s="70"/>
      <c r="B86" s="59" t="s">
        <v>90</v>
      </c>
      <c r="C86" s="60"/>
      <c r="D86" s="20">
        <v>18</v>
      </c>
      <c r="F86" s="11" t="s">
        <v>91</v>
      </c>
      <c r="G86" s="17">
        <f>G83-G84</f>
        <v>12798</v>
      </c>
    </row>
    <row r="87" spans="1:7">
      <c r="A87" s="71"/>
      <c r="G87" s="33"/>
    </row>
    <row r="88" spans="1:7">
      <c r="A88" s="72"/>
      <c r="B88" s="12"/>
      <c r="C88" s="12"/>
      <c r="D88" s="12"/>
      <c r="E88" s="12"/>
      <c r="F88" s="12"/>
      <c r="G88" s="13"/>
    </row>
    <row r="89" spans="1:7"/>
    <row r="90" spans="1:7">
      <c r="B90" s="56" t="s">
        <v>92</v>
      </c>
      <c r="C90" s="57"/>
      <c r="D90" s="57"/>
      <c r="E90" s="57"/>
      <c r="F90" s="56" t="s">
        <v>93</v>
      </c>
      <c r="G90" s="57"/>
    </row>
    <row r="91" spans="1:7">
      <c r="A91" s="3"/>
      <c r="B91" s="56"/>
      <c r="C91" s="57"/>
      <c r="D91" s="57"/>
      <c r="E91" s="57"/>
      <c r="F91" s="56"/>
      <c r="G91" s="57"/>
    </row>
    <row r="92" spans="1:7">
      <c r="A92" s="3"/>
      <c r="B92" s="56" t="s">
        <v>94</v>
      </c>
      <c r="C92" s="58"/>
      <c r="D92" s="58"/>
      <c r="E92" s="58"/>
      <c r="F92" s="56" t="s">
        <v>93</v>
      </c>
      <c r="G92" s="73"/>
    </row>
    <row r="93" spans="1:7">
      <c r="A93" s="3"/>
      <c r="B93" s="56"/>
      <c r="C93" s="58"/>
      <c r="D93" s="58"/>
      <c r="E93" s="58"/>
      <c r="F93" s="56"/>
      <c r="G93" s="74"/>
    </row>
    <row r="94" spans="1:7"/>
  </sheetData>
  <mergeCells count="25">
    <mergeCell ref="B92:B93"/>
    <mergeCell ref="C90:E91"/>
    <mergeCell ref="C92:E93"/>
    <mergeCell ref="B86:C86"/>
    <mergeCell ref="A81:A83"/>
    <mergeCell ref="B84:C84"/>
    <mergeCell ref="B80:G81"/>
    <mergeCell ref="A86:A88"/>
    <mergeCell ref="B90:B91"/>
    <mergeCell ref="F90:F91"/>
    <mergeCell ref="F92:F93"/>
    <mergeCell ref="G90:G91"/>
    <mergeCell ref="G92:G93"/>
    <mergeCell ref="F1:G1"/>
    <mergeCell ref="F2:G2"/>
    <mergeCell ref="A9:G9"/>
    <mergeCell ref="B85:C85"/>
    <mergeCell ref="B79:G79"/>
    <mergeCell ref="B83:C83"/>
    <mergeCell ref="B11:D11"/>
    <mergeCell ref="E11:G11"/>
    <mergeCell ref="A35:G35"/>
    <mergeCell ref="A67:G67"/>
    <mergeCell ref="A79:A80"/>
    <mergeCell ref="A84:A85"/>
  </mergeCells>
  <dataValidations count="1">
    <dataValidation allowBlank="1" showInputMessage="1" showErrorMessage="1" sqref="E36:G66 B74:G76 E68:G73 E13:G34" xr:uid="{42069D2D-D53B-472A-98F7-7FB647E33C05}"/>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B36:D66 B68:D73 B7 B13:D34</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17</v>
      </c>
      <c r="C1" t="s">
        <v>95</v>
      </c>
    </row>
    <row r="2" spans="1:3">
      <c r="A2" t="s">
        <v>96</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03CBEC-68A5-4E4C-AE55-8C546FDB655F}"/>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